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EP-PerMed\2026\Pagina_UNIMI\"/>
    </mc:Choice>
  </mc:AlternateContent>
  <xr:revisionPtr revIDLastSave="0" documentId="13_ncr:1_{8E427214-0E95-4299-AE09-0D69D2E322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" sheetId="1" r:id="rId1"/>
    <sheet name="Personnel" sheetId="2" r:id="rId2"/>
    <sheet name="Equipment" sheetId="3" r:id="rId3"/>
    <sheet name="sostenibilità econom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4" i="4"/>
  <c r="B12" i="1"/>
  <c r="B10" i="1"/>
  <c r="B13" i="3"/>
  <c r="F12" i="3"/>
  <c r="F11" i="3"/>
  <c r="F10" i="3"/>
  <c r="F9" i="3"/>
  <c r="F8" i="3"/>
  <c r="F6" i="3"/>
  <c r="F5" i="3"/>
  <c r="F4" i="3"/>
  <c r="F7" i="3" s="1"/>
  <c r="F13" i="3" s="1"/>
  <c r="F3" i="3"/>
  <c r="N25" i="2"/>
  <c r="K25" i="2"/>
  <c r="I25" i="2"/>
  <c r="G25" i="2"/>
  <c r="N24" i="2"/>
  <c r="O24" i="2" s="1"/>
  <c r="F24" i="2"/>
  <c r="L24" i="2" s="1"/>
  <c r="N23" i="2"/>
  <c r="O23" i="2" s="1"/>
  <c r="F23" i="2"/>
  <c r="L23" i="2" s="1"/>
  <c r="O22" i="2"/>
  <c r="N22" i="2"/>
  <c r="J22" i="2"/>
  <c r="H22" i="2"/>
  <c r="F22" i="2"/>
  <c r="L22" i="2" s="1"/>
  <c r="N21" i="2"/>
  <c r="O21" i="2" s="1"/>
  <c r="O25" i="2" s="1"/>
  <c r="F21" i="2"/>
  <c r="L21" i="2" s="1"/>
  <c r="N20" i="2"/>
  <c r="L20" i="2"/>
  <c r="F20" i="2"/>
  <c r="J20" i="2" s="1"/>
  <c r="N19" i="2"/>
  <c r="L19" i="2"/>
  <c r="J19" i="2"/>
  <c r="H19" i="2"/>
  <c r="M19" i="2" s="1"/>
  <c r="F19" i="2"/>
  <c r="N18" i="2"/>
  <c r="F18" i="2"/>
  <c r="L18" i="2" s="1"/>
  <c r="N17" i="2"/>
  <c r="F17" i="2"/>
  <c r="L17" i="2" s="1"/>
  <c r="N16" i="2"/>
  <c r="L16" i="2"/>
  <c r="F16" i="2"/>
  <c r="J16" i="2" s="1"/>
  <c r="K12" i="2"/>
  <c r="I12" i="2"/>
  <c r="G12" i="2"/>
  <c r="N11" i="2"/>
  <c r="L11" i="2"/>
  <c r="J11" i="2"/>
  <c r="H11" i="2"/>
  <c r="M11" i="2" s="1"/>
  <c r="F11" i="2"/>
  <c r="N10" i="2"/>
  <c r="F10" i="2"/>
  <c r="L10" i="2" s="1"/>
  <c r="N9" i="2"/>
  <c r="F9" i="2"/>
  <c r="L9" i="2" s="1"/>
  <c r="N8" i="2"/>
  <c r="L8" i="2"/>
  <c r="F8" i="2"/>
  <c r="J8" i="2" s="1"/>
  <c r="N7" i="2"/>
  <c r="L7" i="2"/>
  <c r="J7" i="2"/>
  <c r="H7" i="2"/>
  <c r="M7" i="2" s="1"/>
  <c r="F7" i="2"/>
  <c r="N6" i="2"/>
  <c r="F6" i="2"/>
  <c r="L6" i="2" s="1"/>
  <c r="N5" i="2"/>
  <c r="F5" i="2"/>
  <c r="L5" i="2" s="1"/>
  <c r="N4" i="2"/>
  <c r="L4" i="2"/>
  <c r="F4" i="2"/>
  <c r="J4" i="2" s="1"/>
  <c r="N3" i="2"/>
  <c r="N12" i="2" s="1"/>
  <c r="L3" i="2"/>
  <c r="J3" i="2"/>
  <c r="H3" i="2"/>
  <c r="F3" i="2"/>
  <c r="F15" i="3" l="1"/>
  <c r="J25" i="2"/>
  <c r="L25" i="2"/>
  <c r="M22" i="2"/>
  <c r="L12" i="2"/>
  <c r="H6" i="2"/>
  <c r="H10" i="2"/>
  <c r="H18" i="2"/>
  <c r="M18" i="2" s="1"/>
  <c r="H23" i="2"/>
  <c r="M23" i="2" s="1"/>
  <c r="J24" i="2"/>
  <c r="H24" i="2"/>
  <c r="M24" i="2" s="1"/>
  <c r="M3" i="2"/>
  <c r="J6" i="2"/>
  <c r="J18" i="2"/>
  <c r="J23" i="2"/>
  <c r="J10" i="2"/>
  <c r="H5" i="2"/>
  <c r="M5" i="2" s="1"/>
  <c r="H9" i="2"/>
  <c r="H17" i="2"/>
  <c r="H21" i="2"/>
  <c r="J5" i="2"/>
  <c r="J12" i="2" s="1"/>
  <c r="J9" i="2"/>
  <c r="J17" i="2"/>
  <c r="J21" i="2"/>
  <c r="H4" i="2"/>
  <c r="M4" i="2" s="1"/>
  <c r="H8" i="2"/>
  <c r="M8" i="2" s="1"/>
  <c r="H16" i="2"/>
  <c r="H20" i="2"/>
  <c r="M20" i="2" s="1"/>
  <c r="M10" i="2" l="1"/>
  <c r="M6" i="2"/>
  <c r="M12" i="2"/>
  <c r="M17" i="2"/>
  <c r="M21" i="2"/>
  <c r="M16" i="2"/>
  <c r="M25" i="2" s="1"/>
  <c r="H25" i="2"/>
  <c r="M9" i="2"/>
  <c r="H12" i="2"/>
  <c r="D12" i="4" l="1"/>
  <c r="D13" i="4" s="1"/>
  <c r="B16" i="1" l="1"/>
  <c r="F12" i="1" s="1"/>
  <c r="B17" i="1" l="1"/>
  <c r="B19" i="1" s="1"/>
  <c r="F11" i="1"/>
  <c r="F13" i="1"/>
  <c r="F14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2" authorId="0" shapeId="0" xr:uid="{613F2D24-7C64-41F6-8687-C1B5E9FB3D06}">
      <text>
        <r>
          <rPr>
            <sz val="8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sharedStrings.xml><?xml version="1.0" encoding="utf-8"?>
<sst xmlns="http://schemas.openxmlformats.org/spreadsheetml/2006/main" count="104" uniqueCount="88">
  <si>
    <t>EP PERMED JTC 2026</t>
  </si>
  <si>
    <t>“Personalised Medicine for CARdiovascular, MEtabolic, and kidNey diseases” (acronym: CARMEN2026)</t>
  </si>
  <si>
    <t xml:space="preserve">Project Acronym </t>
  </si>
  <si>
    <t>PI name</t>
  </si>
  <si>
    <t>Institution</t>
  </si>
  <si>
    <r>
      <t xml:space="preserve">Type of organisation 
</t>
    </r>
    <r>
      <rPr>
        <i/>
        <sz val="9"/>
        <rFont val="Century Gothic"/>
        <family val="2"/>
      </rPr>
      <t>H=Health care provider, IRCCS or ASST, AREU or ATS;  A=Academia; RO: Research Organisation</t>
    </r>
  </si>
  <si>
    <t>Type</t>
  </si>
  <si>
    <t>Total costs</t>
  </si>
  <si>
    <t>Item Description</t>
  </si>
  <si>
    <t xml:space="preserve">heading </t>
  </si>
  <si>
    <t>%</t>
  </si>
  <si>
    <t>Maximum percentage (%)</t>
  </si>
  <si>
    <t>Personnel</t>
  </si>
  <si>
    <r>
      <t xml:space="preserve">Please indicate the number of PMs per category of personnel (e.g. PhD Students, Post doc researchers, technicians) and the project tasks that justify the inclusion of that number of PMs. </t>
    </r>
    <r>
      <rPr>
        <i/>
        <u/>
        <sz val="9"/>
        <rFont val="Century Gothic"/>
        <family val="2"/>
      </rPr>
      <t>For public IRCCS and ASST, ATS and AREU, only staff recruited specifically on the project are eligible costs.</t>
    </r>
  </si>
  <si>
    <t xml:space="preserve">No limits but need to be duly justified. Please refer to Guidelines </t>
  </si>
  <si>
    <t xml:space="preserve">Consumables </t>
  </si>
  <si>
    <t>Please identify the consumables needed for the project tasks.  It is possible to include here animal purchase, their maintenance costs and breeding</t>
  </si>
  <si>
    <t>Travel</t>
  </si>
  <si>
    <t>max 10% of the total direct costs(overheads and subcontracting costs excluded</t>
  </si>
  <si>
    <t xml:space="preserve">Equipment </t>
  </si>
  <si>
    <t>For FRRB, only equipment  on hire or eligible amortisation rate.</t>
  </si>
  <si>
    <t>Publications</t>
  </si>
  <si>
    <t xml:space="preserve">max 5% of the total direct costs (overheads and subcontracting costs excluded)  </t>
  </si>
  <si>
    <t xml:space="preserve">Travel </t>
  </si>
  <si>
    <t xml:space="preserve">Please give an estimate on the number of travel and main reasons for travelling during the project. Principal Investigators may be invited to present their projects in TRANSCAN 3 meetings. Please include here "capacity building costs". </t>
  </si>
  <si>
    <t>Other (direct costs)</t>
  </si>
  <si>
    <t xml:space="preserve">no limits but need to be duly justified </t>
  </si>
  <si>
    <r>
      <t xml:space="preserve">Please give an estimate on the n. of publications. </t>
    </r>
    <r>
      <rPr>
        <b/>
        <i/>
        <sz val="9"/>
        <rFont val="Century Gothic"/>
        <family val="2"/>
      </rPr>
      <t xml:space="preserve">The cost of publications shall be included in "other cost" in the project pre-proposal and full proposal templates.  </t>
    </r>
    <r>
      <rPr>
        <i/>
        <sz val="9"/>
        <rFont val="Century Gothic"/>
        <family val="2"/>
      </rPr>
      <t xml:space="preserve">It is presented separately here to facilitate the compliance with the FRRB budget rules. </t>
    </r>
  </si>
  <si>
    <t xml:space="preserve">Subcontracting </t>
  </si>
  <si>
    <t>max 20% of the total direct costs (overheads costs excluded</t>
  </si>
  <si>
    <t xml:space="preserve">Other (direct costs) </t>
  </si>
  <si>
    <t>It may include shipping costs for samples, all other costs, etc. Please justify each predicted expenditure in relation to project tasks and objectives</t>
  </si>
  <si>
    <t xml:space="preserve">Subtotal direct costs </t>
  </si>
  <si>
    <t>Subtotal of all direct costs (subcontracting excluded)</t>
  </si>
  <si>
    <t xml:space="preserve">Overhead </t>
  </si>
  <si>
    <t>Flat rate 20% calculated on direct costs (subcontracting excluded)</t>
  </si>
  <si>
    <r>
      <t xml:space="preserve">Please justify each subcontractong cost in relation to project tasks and objectives. </t>
    </r>
    <r>
      <rPr>
        <i/>
        <u/>
        <sz val="9"/>
        <color theme="1"/>
        <rFont val="Century Gothic"/>
        <family val="2"/>
      </rPr>
      <t>It is compulsory to include in this section the cost of a financial audit certificate to be submitted with the final report (Eligible cost up to a maximum of € 8.000)</t>
    </r>
  </si>
  <si>
    <t xml:space="preserve"> it's compulsory to include the cost of a financial audit</t>
  </si>
  <si>
    <t>Total budget (€)</t>
  </si>
  <si>
    <t>MAXIMUM FUNDING PER PROJECT (€): 250.000,00</t>
  </si>
  <si>
    <t>Duration</t>
  </si>
  <si>
    <r>
      <rPr>
        <b/>
        <sz val="11"/>
        <color rgb="FF000000"/>
        <rFont val="Calibri"/>
        <family val="2"/>
      </rPr>
      <t>PERSONALE STRUTTURATO</t>
    </r>
    <r>
      <rPr>
        <sz val="11"/>
        <color rgb="FF000000"/>
        <rFont val="Calibri"/>
        <family val="2"/>
      </rPr>
      <t xml:space="preserve"> (Personnel costs of PIs who have a permanent contract with their own organisation are NOT eligible)</t>
    </r>
  </si>
  <si>
    <t>NOME</t>
  </si>
  <si>
    <t>COGNOME</t>
  </si>
  <si>
    <t>RUOLO IN UNIMI</t>
  </si>
  <si>
    <t>COSTO ANNUO</t>
  </si>
  <si>
    <t>IRAP</t>
  </si>
  <si>
    <t>COSTO MENSILE AL NETTO DELL'IRAP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</si>
  <si>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1</t>
    </r>
  </si>
  <si>
    <t>TOT ANNO 1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</si>
  <si>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2</t>
    </r>
  </si>
  <si>
    <t>TOT ANNO 2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</si>
  <si>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3</t>
    </r>
  </si>
  <si>
    <t>TOT ANNO 3</t>
  </si>
  <si>
    <t>TOTALE</t>
  </si>
  <si>
    <t>TOTALE PMs</t>
  </si>
  <si>
    <t>PERSONALE DA ARRUOLARE</t>
  </si>
  <si>
    <t>TIPOLOGIA CONTRATTUALE</t>
  </si>
  <si>
    <t>QUOTA IRAP NON RENDICONTABILE</t>
  </si>
  <si>
    <t xml:space="preserve">Calcolo costi di ammortamento per ATTREZZATURE, STRUMENTAZIONI </t>
  </si>
  <si>
    <t>COMPILARE LE CELLE IN GIALLO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</si>
  <si>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</si>
  <si>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</si>
  <si>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</si>
  <si>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</si>
  <si>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>% UTILIZZO NEL PROGETTO (per esempio digitare "80%")</t>
    </r>
    <r>
      <rPr>
        <b/>
        <sz val="8"/>
        <color rgb="FF993300"/>
        <rFont val="Calibri"/>
        <family val="2"/>
      </rPr>
      <t xml:space="preserve">
si consiglia di non prevedere il 100%</t>
    </r>
  </si>
  <si>
    <t>TOTALE AMMORTAMENTO AMMISSIBILE</t>
  </si>
  <si>
    <t>TOTALE PARZIALE ATTREZZATURE SCIENTIFICHE</t>
  </si>
  <si>
    <t>TOTALE PARZIALE ATTTREZZATURE INFORMATICHE</t>
  </si>
  <si>
    <t>Totale IMPORTO AMMISSIBILE</t>
  </si>
  <si>
    <t xml:space="preserve">N.B.: </t>
  </si>
  <si>
    <t>ATTENZIONE</t>
  </si>
  <si>
    <t>differenza non ammortazzibile da inpuutare su Overheads o  altri  fondi</t>
  </si>
  <si>
    <t xml:space="preserve"> </t>
  </si>
  <si>
    <t>SOSTENIBILITA' ECONOMICA DEL PROGETTO</t>
  </si>
  <si>
    <t>ENTRATE</t>
  </si>
  <si>
    <t>Contributo FRRB</t>
  </si>
  <si>
    <t>COSTI   REALI</t>
  </si>
  <si>
    <t>Costo nuovi contratti</t>
  </si>
  <si>
    <t>Quota IRAP non rendicontabile</t>
  </si>
  <si>
    <t xml:space="preserve">Quota acquisto attrezzature </t>
  </si>
  <si>
    <t>Costi di esercizio</t>
  </si>
  <si>
    <t>Subcontracting</t>
  </si>
  <si>
    <t xml:space="preserve">spese generali </t>
  </si>
  <si>
    <t>Trattenuta UNIMI</t>
  </si>
  <si>
    <t>TOT USCITE EFFETTIVE</t>
  </si>
  <si>
    <t>SALDO CASSA DEVE ESSERE SEMPRE POSITIVO</t>
  </si>
  <si>
    <t>COMPILARE SOLO CELLE GIALLE!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</si>
</sst>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&quot;€&quot;\ #,##0.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rgb="FFFF0000"/>
      <name val="Century Gothic"/>
      <family val="2"/>
    </font>
    <font>
      <sz val="9"/>
      <color rgb="FF000000"/>
      <name val="Century Gothic"/>
      <family val="2"/>
    </font>
    <font>
      <i/>
      <sz val="9"/>
      <name val="Century Gothic"/>
      <family val="2"/>
    </font>
    <font>
      <i/>
      <u/>
      <sz val="9"/>
      <name val="Century Gothic"/>
      <family val="2"/>
    </font>
    <font>
      <b/>
      <i/>
      <sz val="10"/>
      <color theme="1"/>
      <name val="Century Gothic"/>
      <family val="2"/>
    </font>
    <font>
      <b/>
      <i/>
      <sz val="10"/>
      <name val="Century Gothic"/>
      <family val="2"/>
    </font>
    <font>
      <b/>
      <i/>
      <sz val="9"/>
      <name val="Century Gothic"/>
      <family val="2"/>
    </font>
    <font>
      <i/>
      <sz val="9"/>
      <color theme="1"/>
      <name val="Century Gothic"/>
      <family val="2"/>
    </font>
    <font>
      <i/>
      <u/>
      <sz val="9"/>
      <color theme="1"/>
      <name val="Century Gothic"/>
      <family val="2"/>
    </font>
    <font>
      <i/>
      <sz val="10"/>
      <color rgb="FF595959"/>
      <name val="Century Gothic"/>
      <family val="2"/>
    </font>
    <font>
      <b/>
      <sz val="10"/>
      <color rgb="FF0070C0"/>
      <name val="Century Gothic"/>
      <family val="2"/>
    </font>
    <font>
      <b/>
      <sz val="10"/>
      <name val="Century Gothic"/>
      <family val="2"/>
    </font>
    <font>
      <sz val="10"/>
      <color rgb="FF7030A0"/>
      <name val="Century Gothic"/>
      <family val="2"/>
    </font>
    <font>
      <b/>
      <sz val="10"/>
      <color rgb="FF7030A0"/>
      <name val="Century Gothic"/>
      <family val="2"/>
    </font>
    <font>
      <b/>
      <sz val="9.5"/>
      <color rgb="FF7030A0"/>
      <name val="Century Gothic"/>
      <family val="2"/>
    </font>
    <font>
      <b/>
      <sz val="11"/>
      <color rgb="FF00B050"/>
      <name val="Aptos"/>
      <family val="2"/>
      <charset val="1"/>
    </font>
    <font>
      <b/>
      <sz val="14"/>
      <color rgb="FFFFFF00"/>
      <name val="Calibri Light"/>
      <scheme val="maj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8"/>
      <color rgb="FF9933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8"/>
      <name val="Tahoma"/>
      <family val="2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DBDBDB"/>
      </patternFill>
    </fill>
    <fill>
      <patternFill patternType="solid">
        <fgColor rgb="FF9BC2E6"/>
        <bgColor rgb="FF9BC2E6"/>
      </patternFill>
    </fill>
    <fill>
      <patternFill patternType="solid">
        <fgColor rgb="FF2F75B5"/>
        <bgColor rgb="FF9BC2E6"/>
      </patternFill>
    </fill>
    <fill>
      <patternFill patternType="solid">
        <fgColor rgb="FFFFFF0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5050"/>
        <bgColor rgb="FF000000"/>
      </patternFill>
    </fill>
    <fill>
      <patternFill patternType="solid">
        <fgColor rgb="FFFFFF00"/>
        <bgColor rgb="FFFFFF66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D0CECE"/>
      </patternFill>
    </fill>
    <fill>
      <patternFill patternType="solid">
        <fgColor rgb="FFFFFFFF"/>
        <bgColor rgb="FFEDEDED"/>
      </patternFill>
    </fill>
    <fill>
      <patternFill patternType="solid">
        <fgColor rgb="FFBFBFBF"/>
        <bgColor rgb="FFBFBFBF"/>
      </patternFill>
    </fill>
    <fill>
      <patternFill patternType="solid">
        <fgColor rgb="FFCC66FF"/>
        <bgColor indexed="64"/>
      </patternFill>
    </fill>
    <fill>
      <patternFill patternType="solid">
        <fgColor rgb="FFCC66FF"/>
        <bgColor rgb="FFFFC000"/>
      </patternFill>
    </fill>
    <fill>
      <patternFill patternType="solid">
        <fgColor rgb="FFCC66FF"/>
        <bgColor rgb="FFC0C0C0"/>
      </patternFill>
    </fill>
    <fill>
      <patternFill patternType="solid">
        <fgColor rgb="FFCC66FF"/>
        <bgColor rgb="FF000000"/>
      </patternFill>
    </fill>
    <fill>
      <patternFill patternType="solid">
        <fgColor rgb="FFCC66FF"/>
        <bgColor rgb="FFB4C6E7"/>
      </patternFill>
    </fill>
    <fill>
      <patternFill patternType="solid">
        <fgColor rgb="FFC6E0B4"/>
        <bgColor rgb="FFC9C9C9"/>
      </patternFill>
    </fill>
    <fill>
      <patternFill patternType="solid">
        <fgColor rgb="FFD0CECE"/>
        <bgColor rgb="FFD0CECE"/>
      </patternFill>
    </fill>
    <fill>
      <patternFill patternType="solid">
        <fgColor rgb="FF808080"/>
        <bgColor rgb="FF808080"/>
      </patternFill>
    </fill>
    <fill>
      <patternFill patternType="solid">
        <fgColor rgb="FF9BC2E6"/>
        <bgColor rgb="FFFFE69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0" fillId="0" borderId="0"/>
    <xf numFmtId="43" fontId="30" fillId="0" borderId="0"/>
    <xf numFmtId="43" fontId="1" fillId="0" borderId="0"/>
    <xf numFmtId="164" fontId="1" fillId="0" borderId="0"/>
  </cellStyleXfs>
  <cellXfs count="143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/>
    <xf numFmtId="0" fontId="5" fillId="3" borderId="4" xfId="0" applyFont="1" applyFill="1" applyBorder="1" applyAlignment="1" applyProtection="1">
      <alignment vertical="center" wrapText="1"/>
      <protection locked="0"/>
    </xf>
    <xf numFmtId="165" fontId="4" fillId="0" borderId="0" xfId="0" applyNumberFormat="1" applyFont="1"/>
    <xf numFmtId="165" fontId="4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10" fontId="4" fillId="0" borderId="0" xfId="2" applyNumberFormat="1" applyFont="1" applyProtection="1">
      <protection locked="0"/>
    </xf>
    <xf numFmtId="164" fontId="2" fillId="2" borderId="8" xfId="1" applyFont="1" applyFill="1" applyBorder="1" applyAlignment="1" applyProtection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/>
    </xf>
    <xf numFmtId="2" fontId="7" fillId="4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4" borderId="0" xfId="0" applyFont="1" applyFill="1"/>
    <xf numFmtId="0" fontId="14" fillId="0" borderId="1" xfId="0" applyFont="1" applyBorder="1" applyAlignment="1">
      <alignment vertical="top" wrapText="1"/>
    </xf>
    <xf numFmtId="0" fontId="17" fillId="0" borderId="0" xfId="0" applyFont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4" fillId="4" borderId="0" xfId="0" applyFont="1" applyFill="1"/>
    <xf numFmtId="0" fontId="6" fillId="5" borderId="1" xfId="0" applyFont="1" applyFill="1" applyBorder="1" applyAlignment="1">
      <alignment vertical="top" wrapText="1"/>
    </xf>
    <xf numFmtId="2" fontId="18" fillId="4" borderId="1" xfId="0" applyNumberFormat="1" applyFont="1" applyFill="1" applyBorder="1" applyAlignment="1">
      <alignment horizontal="center" vertical="top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9" fillId="6" borderId="2" xfId="0" applyFont="1" applyFill="1" applyBorder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left" vertical="top" wrapText="1"/>
    </xf>
    <xf numFmtId="0" fontId="21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left"/>
      <protection locked="0"/>
    </xf>
    <xf numFmtId="0" fontId="0" fillId="0" borderId="0" xfId="0"/>
    <xf numFmtId="0" fontId="12" fillId="6" borderId="1" xfId="0" applyFont="1" applyFill="1" applyBorder="1" applyAlignment="1" applyProtection="1">
      <alignment vertical="center" wrapText="1"/>
      <protection locked="0"/>
    </xf>
    <xf numFmtId="165" fontId="8" fillId="8" borderId="1" xfId="1" applyNumberFormat="1" applyFont="1" applyFill="1" applyBorder="1" applyAlignment="1" applyProtection="1">
      <alignment vertical="top" wrapText="1"/>
      <protection locked="0"/>
    </xf>
    <xf numFmtId="0" fontId="24" fillId="0" borderId="0" xfId="3" applyFont="1"/>
    <xf numFmtId="0" fontId="24" fillId="10" borderId="1" xfId="3" applyFont="1" applyFill="1" applyBorder="1" applyAlignment="1">
      <alignment horizontal="center" vertical="center" wrapText="1"/>
    </xf>
    <xf numFmtId="166" fontId="26" fillId="10" borderId="1" xfId="3" applyNumberFormat="1" applyFont="1" applyFill="1" applyBorder="1" applyAlignment="1">
      <alignment horizontal="center" vertical="center" wrapText="1"/>
    </xf>
    <xf numFmtId="0" fontId="26" fillId="10" borderId="1" xfId="3" applyFont="1" applyFill="1" applyBorder="1" applyAlignment="1">
      <alignment horizontal="center" vertical="center" wrapText="1"/>
    </xf>
    <xf numFmtId="166" fontId="25" fillId="10" borderId="1" xfId="3" applyNumberFormat="1" applyFont="1" applyFill="1" applyBorder="1" applyAlignment="1">
      <alignment horizontal="center" vertical="center" wrapText="1"/>
    </xf>
    <xf numFmtId="166" fontId="28" fillId="11" borderId="1" xfId="3" applyNumberFormat="1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26" fillId="12" borderId="1" xfId="3" applyFont="1" applyFill="1" applyBorder="1" applyProtection="1">
      <protection locked="0"/>
    </xf>
    <xf numFmtId="0" fontId="24" fillId="12" borderId="1" xfId="3" applyFont="1" applyFill="1" applyBorder="1" applyProtection="1">
      <protection locked="0"/>
    </xf>
    <xf numFmtId="10" fontId="24" fillId="13" borderId="1" xfId="3" applyNumberFormat="1" applyFont="1" applyFill="1" applyBorder="1"/>
    <xf numFmtId="166" fontId="24" fillId="0" borderId="1" xfId="3" applyNumberFormat="1" applyFont="1" applyBorder="1"/>
    <xf numFmtId="166" fontId="25" fillId="0" borderId="1" xfId="3" applyNumberFormat="1" applyFont="1" applyBorder="1"/>
    <xf numFmtId="2" fontId="25" fillId="0" borderId="1" xfId="3" applyNumberFormat="1" applyFont="1" applyBorder="1"/>
    <xf numFmtId="0" fontId="25" fillId="10" borderId="11" xfId="3" applyFont="1" applyFill="1" applyBorder="1" applyAlignment="1">
      <alignment horizontal="left" vertical="center"/>
    </xf>
    <xf numFmtId="0" fontId="25" fillId="10" borderId="1" xfId="3" applyFont="1" applyFill="1" applyBorder="1" applyAlignment="1">
      <alignment vertical="center"/>
    </xf>
    <xf numFmtId="166" fontId="25" fillId="10" borderId="1" xfId="3" applyNumberFormat="1" applyFont="1" applyFill="1" applyBorder="1" applyAlignment="1">
      <alignment vertical="center"/>
    </xf>
    <xf numFmtId="166" fontId="25" fillId="10" borderId="1" xfId="3" applyNumberFormat="1" applyFont="1" applyFill="1" applyBorder="1"/>
    <xf numFmtId="2" fontId="28" fillId="11" borderId="1" xfId="3" applyNumberFormat="1" applyFont="1" applyFill="1" applyBorder="1"/>
    <xf numFmtId="0" fontId="25" fillId="0" borderId="0" xfId="3" applyFont="1"/>
    <xf numFmtId="166" fontId="24" fillId="0" borderId="0" xfId="3" applyNumberFormat="1" applyFont="1"/>
    <xf numFmtId="166" fontId="25" fillId="0" borderId="0" xfId="3" applyNumberFormat="1" applyFont="1"/>
    <xf numFmtId="0" fontId="29" fillId="14" borderId="1" xfId="3" applyFont="1" applyFill="1" applyBorder="1" applyAlignment="1">
      <alignment horizontal="center" vertical="center" wrapText="1"/>
    </xf>
    <xf numFmtId="0" fontId="24" fillId="0" borderId="1" xfId="3" applyFont="1" applyBorder="1"/>
    <xf numFmtId="166" fontId="28" fillId="14" borderId="1" xfId="3" applyNumberFormat="1" applyFont="1" applyFill="1" applyBorder="1"/>
    <xf numFmtId="0" fontId="32" fillId="16" borderId="1" xfId="4" applyFont="1" applyFill="1" applyBorder="1" applyAlignment="1">
      <alignment horizontal="center" vertical="center" wrapText="1"/>
    </xf>
    <xf numFmtId="43" fontId="32" fillId="16" borderId="1" xfId="5" applyFont="1" applyFill="1" applyBorder="1" applyAlignment="1">
      <alignment horizontal="center" vertical="center" wrapText="1"/>
    </xf>
    <xf numFmtId="0" fontId="32" fillId="17" borderId="1" xfId="4" applyFont="1" applyFill="1" applyBorder="1" applyAlignment="1">
      <alignment horizontal="center" vertical="center" wrapText="1"/>
    </xf>
    <xf numFmtId="0" fontId="34" fillId="0" borderId="1" xfId="4" applyFont="1" applyBorder="1"/>
    <xf numFmtId="0" fontId="34" fillId="0" borderId="9" xfId="4" applyFont="1" applyBorder="1"/>
    <xf numFmtId="0" fontId="34" fillId="15" borderId="1" xfId="4" applyFont="1" applyFill="1" applyBorder="1" applyAlignment="1" applyProtection="1">
      <alignment vertical="center"/>
      <protection locked="0"/>
    </xf>
    <xf numFmtId="43" fontId="26" fillId="15" borderId="1" xfId="5" applyFont="1" applyFill="1" applyBorder="1" applyAlignment="1" applyProtection="1">
      <alignment vertical="center"/>
      <protection locked="0"/>
    </xf>
    <xf numFmtId="0" fontId="34" fillId="18" borderId="1" xfId="4" applyFont="1" applyFill="1" applyBorder="1" applyAlignment="1">
      <alignment horizontal="center" vertical="center"/>
    </xf>
    <xf numFmtId="0" fontId="34" fillId="15" borderId="1" xfId="4" applyFont="1" applyFill="1" applyBorder="1" applyAlignment="1" applyProtection="1">
      <alignment horizontal="center" vertical="center"/>
      <protection locked="0"/>
    </xf>
    <xf numFmtId="9" fontId="34" fillId="15" borderId="1" xfId="4" applyNumberFormat="1" applyFont="1" applyFill="1" applyBorder="1" applyAlignment="1" applyProtection="1">
      <alignment horizontal="center" vertical="center"/>
      <protection locked="0"/>
    </xf>
    <xf numFmtId="43" fontId="34" fillId="19" borderId="1" xfId="5" applyFont="1" applyFill="1" applyBorder="1" applyAlignment="1">
      <alignment vertical="center"/>
    </xf>
    <xf numFmtId="43" fontId="34" fillId="15" borderId="1" xfId="5" applyFont="1" applyFill="1" applyBorder="1" applyAlignment="1" applyProtection="1">
      <alignment vertical="center"/>
      <protection locked="0"/>
    </xf>
    <xf numFmtId="10" fontId="34" fillId="15" borderId="1" xfId="4" applyNumberFormat="1" applyFont="1" applyFill="1" applyBorder="1" applyAlignment="1" applyProtection="1">
      <alignment horizontal="center" vertical="center"/>
      <protection locked="0"/>
    </xf>
    <xf numFmtId="0" fontId="32" fillId="19" borderId="1" xfId="4" applyFont="1" applyFill="1" applyBorder="1" applyAlignment="1">
      <alignment wrapText="1"/>
    </xf>
    <xf numFmtId="0" fontId="34" fillId="19" borderId="1" xfId="4" applyFont="1" applyFill="1" applyBorder="1"/>
    <xf numFmtId="0" fontId="34" fillId="19" borderId="1" xfId="4" applyFont="1" applyFill="1" applyBorder="1" applyAlignment="1">
      <alignment horizontal="center" vertical="center"/>
    </xf>
    <xf numFmtId="43" fontId="32" fillId="19" borderId="1" xfId="5" applyFont="1" applyFill="1" applyBorder="1" applyAlignment="1">
      <alignment vertical="center"/>
    </xf>
    <xf numFmtId="0" fontId="34" fillId="0" borderId="13" xfId="4" applyFont="1" applyBorder="1"/>
    <xf numFmtId="0" fontId="34" fillId="0" borderId="0" xfId="4" applyFont="1"/>
    <xf numFmtId="0" fontId="32" fillId="0" borderId="13" xfId="4" applyFont="1" applyBorder="1"/>
    <xf numFmtId="0" fontId="34" fillId="20" borderId="1" xfId="4" applyFont="1" applyFill="1" applyBorder="1" applyAlignment="1">
      <alignment vertical="center"/>
    </xf>
    <xf numFmtId="43" fontId="26" fillId="20" borderId="1" xfId="5" applyFont="1" applyFill="1" applyBorder="1" applyAlignment="1">
      <alignment vertical="center"/>
    </xf>
    <xf numFmtId="0" fontId="32" fillId="21" borderId="1" xfId="4" applyFont="1" applyFill="1" applyBorder="1" applyAlignment="1">
      <alignment horizontal="center" vertical="center"/>
    </xf>
    <xf numFmtId="43" fontId="32" fillId="21" borderId="1" xfId="5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43" fontId="25" fillId="26" borderId="1" xfId="6" applyFont="1" applyFill="1" applyBorder="1" applyAlignment="1">
      <alignment horizontal="center" vertical="center" wrapText="1"/>
    </xf>
    <xf numFmtId="0" fontId="25" fillId="27" borderId="1" xfId="0" applyFont="1" applyFill="1" applyBorder="1" applyAlignment="1">
      <alignment horizontal="center" vertical="center" wrapText="1"/>
    </xf>
    <xf numFmtId="43" fontId="25" fillId="27" borderId="1" xfId="6" applyFont="1" applyFill="1" applyBorder="1" applyAlignment="1">
      <alignment horizontal="center" vertical="center" wrapText="1"/>
    </xf>
    <xf numFmtId="2" fontId="39" fillId="0" borderId="1" xfId="7" applyNumberFormat="1" applyFont="1" applyBorder="1" applyAlignment="1">
      <alignment wrapText="1"/>
    </xf>
    <xf numFmtId="0" fontId="26" fillId="0" borderId="1" xfId="0" applyFont="1" applyBorder="1"/>
    <xf numFmtId="2" fontId="24" fillId="0" borderId="1" xfId="7" applyNumberFormat="1" applyFont="1" applyBorder="1"/>
    <xf numFmtId="0" fontId="39" fillId="0" borderId="1" xfId="0" applyFont="1" applyBorder="1" applyAlignment="1">
      <alignment wrapText="1"/>
    </xf>
    <xf numFmtId="0" fontId="39" fillId="0" borderId="1" xfId="0" applyFont="1" applyBorder="1"/>
    <xf numFmtId="2" fontId="25" fillId="0" borderId="1" xfId="7" applyNumberFormat="1" applyFont="1" applyBorder="1" applyAlignment="1">
      <alignment horizontal="left"/>
    </xf>
    <xf numFmtId="2" fontId="24" fillId="0" borderId="1" xfId="7" applyNumberFormat="1" applyFont="1" applyBorder="1" applyAlignment="1">
      <alignment horizontal="left"/>
    </xf>
    <xf numFmtId="10" fontId="40" fillId="13" borderId="1" xfId="3" applyNumberFormat="1" applyFont="1" applyFill="1" applyBorder="1"/>
    <xf numFmtId="166" fontId="40" fillId="0" borderId="1" xfId="3" applyNumberFormat="1" applyFont="1" applyBorder="1"/>
    <xf numFmtId="43" fontId="34" fillId="19" borderId="1" xfId="4" applyNumberFormat="1" applyFont="1" applyFill="1" applyBorder="1"/>
    <xf numFmtId="43" fontId="32" fillId="24" borderId="1" xfId="4" applyNumberFormat="1" applyFont="1" applyFill="1" applyBorder="1"/>
    <xf numFmtId="165" fontId="8" fillId="2" borderId="1" xfId="1" applyNumberFormat="1" applyFont="1" applyFill="1" applyBorder="1" applyAlignment="1" applyProtection="1">
      <alignment vertical="top" wrapText="1"/>
      <protection locked="0"/>
    </xf>
    <xf numFmtId="165" fontId="8" fillId="2" borderId="1" xfId="1" applyNumberFormat="1" applyFont="1" applyFill="1" applyBorder="1" applyAlignment="1" applyProtection="1">
      <alignment vertical="top" wrapText="1"/>
    </xf>
    <xf numFmtId="43" fontId="39" fillId="26" borderId="1" xfId="6" applyFont="1" applyFill="1" applyBorder="1" applyAlignment="1">
      <alignment horizontal="center" vertical="center"/>
    </xf>
    <xf numFmtId="43" fontId="25" fillId="26" borderId="1" xfId="6" applyFont="1" applyFill="1" applyBorder="1" applyAlignment="1">
      <alignment horizontal="center" vertical="center"/>
    </xf>
    <xf numFmtId="43" fontId="24" fillId="28" borderId="1" xfId="6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0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8" borderId="1" xfId="0" applyFont="1" applyFill="1" applyBorder="1" applyAlignment="1" applyProtection="1">
      <alignment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 wrapText="1"/>
      <protection locked="0"/>
    </xf>
    <xf numFmtId="0" fontId="24" fillId="12" borderId="9" xfId="3" applyFont="1" applyFill="1" applyBorder="1" applyAlignment="1" applyProtection="1">
      <alignment horizontal="center" vertical="center"/>
      <protection locked="0"/>
    </xf>
    <xf numFmtId="0" fontId="24" fillId="12" borderId="11" xfId="3" applyFont="1" applyFill="1" applyBorder="1" applyAlignment="1" applyProtection="1">
      <alignment horizontal="center" vertical="center"/>
      <protection locked="0"/>
    </xf>
    <xf numFmtId="0" fontId="24" fillId="12" borderId="10" xfId="3" applyFont="1" applyFill="1" applyBorder="1" applyAlignment="1" applyProtection="1">
      <alignment horizontal="center" vertical="center"/>
      <protection locked="0"/>
    </xf>
    <xf numFmtId="0" fontId="25" fillId="10" borderId="9" xfId="3" applyFont="1" applyFill="1" applyBorder="1" applyAlignment="1">
      <alignment horizontal="left" vertical="center"/>
    </xf>
    <xf numFmtId="0" fontId="25" fillId="10" borderId="11" xfId="3" applyFont="1" applyFill="1" applyBorder="1" applyAlignment="1">
      <alignment horizontal="left" vertical="center"/>
    </xf>
    <xf numFmtId="0" fontId="26" fillId="12" borderId="9" xfId="3" applyFont="1" applyFill="1" applyBorder="1" applyAlignment="1">
      <alignment horizontal="left" vertical="center"/>
    </xf>
    <xf numFmtId="0" fontId="26" fillId="12" borderId="11" xfId="3" applyFont="1" applyFill="1" applyBorder="1" applyAlignment="1">
      <alignment horizontal="left" vertical="center"/>
    </xf>
    <xf numFmtId="0" fontId="26" fillId="12" borderId="10" xfId="3" applyFont="1" applyFill="1" applyBorder="1" applyAlignment="1">
      <alignment horizontal="left" vertical="center"/>
    </xf>
    <xf numFmtId="0" fontId="26" fillId="12" borderId="9" xfId="3" applyFont="1" applyFill="1" applyBorder="1" applyAlignment="1" applyProtection="1">
      <alignment horizontal="center" vertical="center"/>
      <protection locked="0"/>
    </xf>
    <xf numFmtId="0" fontId="26" fillId="12" borderId="11" xfId="3" applyFont="1" applyFill="1" applyBorder="1" applyAlignment="1" applyProtection="1">
      <alignment horizontal="center" vertical="center"/>
      <protection locked="0"/>
    </xf>
    <xf numFmtId="0" fontId="26" fillId="12" borderId="10" xfId="3" applyFont="1" applyFill="1" applyBorder="1" applyAlignment="1" applyProtection="1">
      <alignment horizontal="center" vertical="center"/>
      <protection locked="0"/>
    </xf>
    <xf numFmtId="0" fontId="24" fillId="9" borderId="9" xfId="3" applyFont="1" applyFill="1" applyBorder="1" applyAlignment="1">
      <alignment horizontal="center" vertical="center"/>
    </xf>
    <xf numFmtId="0" fontId="24" fillId="9" borderId="11" xfId="3" applyFont="1" applyFill="1" applyBorder="1" applyAlignment="1">
      <alignment horizontal="center" vertical="center"/>
    </xf>
    <xf numFmtId="0" fontId="24" fillId="9" borderId="10" xfId="3" applyFont="1" applyFill="1" applyBorder="1" applyAlignment="1">
      <alignment horizontal="center" vertical="center"/>
    </xf>
    <xf numFmtId="0" fontId="25" fillId="9" borderId="9" xfId="3" applyFont="1" applyFill="1" applyBorder="1" applyAlignment="1">
      <alignment horizontal="center" vertical="center"/>
    </xf>
    <xf numFmtId="0" fontId="24" fillId="10" borderId="9" xfId="3" applyFont="1" applyFill="1" applyBorder="1" applyAlignment="1">
      <alignment horizontal="center" vertical="center" wrapText="1"/>
    </xf>
    <xf numFmtId="0" fontId="24" fillId="10" borderId="11" xfId="3" applyFont="1" applyFill="1" applyBorder="1" applyAlignment="1">
      <alignment horizontal="center" vertical="center" wrapText="1"/>
    </xf>
    <xf numFmtId="0" fontId="24" fillId="10" borderId="10" xfId="3" applyFont="1" applyFill="1" applyBorder="1" applyAlignment="1">
      <alignment horizontal="center" vertical="center" wrapText="1"/>
    </xf>
    <xf numFmtId="0" fontId="31" fillId="22" borderId="1" xfId="4" applyFont="1" applyFill="1" applyBorder="1" applyAlignment="1">
      <alignment horizontal="center" vertical="center" wrapText="1"/>
    </xf>
    <xf numFmtId="0" fontId="32" fillId="23" borderId="1" xfId="4" applyFont="1" applyFill="1" applyBorder="1" applyAlignment="1">
      <alignment horizontal="center" vertical="center"/>
    </xf>
    <xf numFmtId="0" fontId="32" fillId="23" borderId="9" xfId="4" applyFont="1" applyFill="1" applyBorder="1" applyAlignment="1">
      <alignment horizontal="center" vertical="center"/>
    </xf>
    <xf numFmtId="0" fontId="32" fillId="15" borderId="12" xfId="4" applyFont="1" applyFill="1" applyBorder="1" applyAlignment="1">
      <alignment horizontal="center" vertical="center" textRotation="180"/>
    </xf>
    <xf numFmtId="0" fontId="32" fillId="15" borderId="14" xfId="4" applyFont="1" applyFill="1" applyBorder="1" applyAlignment="1">
      <alignment horizontal="center" vertical="center" textRotation="180"/>
    </xf>
    <xf numFmtId="0" fontId="35" fillId="24" borderId="1" xfId="4" applyFont="1" applyFill="1" applyBorder="1" applyAlignment="1">
      <alignment vertical="center"/>
    </xf>
    <xf numFmtId="0" fontId="36" fillId="24" borderId="1" xfId="4" applyFont="1" applyFill="1" applyBorder="1"/>
    <xf numFmtId="0" fontId="37" fillId="24" borderId="1" xfId="4" applyFont="1" applyFill="1" applyBorder="1" applyAlignment="1">
      <alignment wrapText="1"/>
    </xf>
    <xf numFmtId="0" fontId="34" fillId="0" borderId="13" xfId="4" applyFont="1" applyBorder="1" applyAlignment="1">
      <alignment wrapText="1"/>
    </xf>
    <xf numFmtId="0" fontId="34" fillId="0" borderId="0" xfId="4" applyFont="1" applyAlignment="1">
      <alignment wrapText="1"/>
    </xf>
    <xf numFmtId="0" fontId="25" fillId="25" borderId="1" xfId="0" applyFont="1" applyFill="1" applyBorder="1" applyAlignment="1">
      <alignment horizontal="center" vertical="center" wrapText="1"/>
    </xf>
    <xf numFmtId="0" fontId="26" fillId="28" borderId="1" xfId="0" applyFont="1" applyFill="1" applyBorder="1" applyAlignment="1">
      <alignment horizontal="left"/>
    </xf>
    <xf numFmtId="0" fontId="41" fillId="0" borderId="0" xfId="0" applyFont="1"/>
  </cellXfs>
  <cellStyles count="8">
    <cellStyle name="Migliaia 2" xfId="6" xr:uid="{7EB498EB-819C-48D6-912A-BE48881127D0}"/>
    <cellStyle name="Migliaia 4" xfId="5" xr:uid="{D8B821F1-DBDF-441C-8F5F-307BBB2F467A}"/>
    <cellStyle name="Normale" xfId="0" builtinId="0"/>
    <cellStyle name="Normale 2" xfId="3" xr:uid="{1AC2D63E-23AB-4EB7-9841-EAECBABC361C}"/>
    <cellStyle name="Normale 3" xfId="4" xr:uid="{90CEA109-B782-4F97-AD54-65C1F2445F3D}"/>
    <cellStyle name="Percentuale" xfId="2" builtinId="5"/>
    <cellStyle name="Valuta" xfId="1" builtinId="4"/>
    <cellStyle name="Valuta 2" xfId="7" xr:uid="{33D498E1-28D7-4047-9DF2-0AB9EC4B4C37}"/>
  </cellStyles>
  <dxfs count="17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A9D08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solid">
          <fgColor indexed="64"/>
          <bgColor rgb="FFCCCCFF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name val="Century Gothic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7030A0"/>
        <name val="Century Gothic"/>
        <family val="2"/>
        <scheme val="none"/>
      </font>
      <fill>
        <patternFill patternType="solid">
          <fgColor indexed="64"/>
          <bgColor rgb="FFCCCC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rgb="FF7030A0"/>
        <name val="Century Gothic"/>
        <family val="2"/>
        <scheme val="none"/>
      </font>
      <fill>
        <patternFill patternType="solid">
          <fgColor indexed="64"/>
          <bgColor rgb="FFCCCCFF"/>
        </patternFill>
      </fill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87841</xdr:colOff>
      <xdr:row>21</xdr:row>
      <xdr:rowOff>164041</xdr:rowOff>
    </xdr:from>
    <xdr:to>
      <xdr:col>5</xdr:col>
      <xdr:colOff>391583</xdr:colOff>
      <xdr:row>35</xdr:row>
      <xdr:rowOff>123824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841" y="7279216"/>
          <a:ext cx="10752667" cy="262678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IMPORTANT INFORMATION </a:t>
          </a:r>
          <a:r>
            <a:rPr lang="it-IT" sz="1000" b="1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</a:rPr>
            <a:t>(Please refer to Guidelines for applicants JTC 2021)</a:t>
          </a:r>
          <a:endParaRPr lang="it-IT" sz="1000" b="1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  <a:p>
          <a:endParaRPr lang="it-IT" sz="1000">
            <a:latin typeface="Century Gothic" panose="020B0502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Direct costs: 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(for public IRCCS and ASST,  ONLY temporary contracts are eligible): max 50%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Consumables, animals purchase, maintenance and breeding;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Equipment (on hire or eligible amortization rate);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Travel: max 10%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  <a:endParaRPr lang="en-GB" sz="1000">
            <a:effectLst/>
            <a:latin typeface="Century Gothic" panose="020B0502020202020204" pitchFamily="34" charset="0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Publications: max 5%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 </a:t>
          </a:r>
          <a:endParaRPr lang="en-GB" sz="1000">
            <a:effectLst/>
            <a:latin typeface="Century Gothic" panose="020B0502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Subcontracting: max 20% of the total direct costs (overheads costs excluded)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FRRB will require the submission of a financial audit certificate together with the final financial report. This cost, to be included under the “Subcontracting” category will be eligible up to a maximum of € 8.000.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Indirect costs: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Overheads: 20% flat rate calculated on direct costs (Subcontracting costs excluded from this calculation )</a:t>
          </a:r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Only costs generated over the lifetime of the project will be considered eligible</a:t>
          </a:r>
          <a:endParaRPr lang="it-IT" sz="100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0</xdr:col>
      <xdr:colOff>1028700</xdr:colOff>
      <xdr:row>0</xdr:row>
      <xdr:rowOff>381000</xdr:rowOff>
    </xdr:from>
    <xdr:ext cx="184731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87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4</xdr:col>
      <xdr:colOff>31750</xdr:colOff>
      <xdr:row>2</xdr:row>
      <xdr:rowOff>0</xdr:rowOff>
    </xdr:from>
    <xdr:to>
      <xdr:col>7</xdr:col>
      <xdr:colOff>95250</xdr:colOff>
      <xdr:row>6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47200" y="1219200"/>
          <a:ext cx="5645150" cy="762000"/>
        </a:xfrm>
        <a:prstGeom prst="rect">
          <a:avLst/>
        </a:prstGeom>
        <a:solidFill>
          <a:srgbClr val="CC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PLEASE NOTE : this budget table is</a:t>
          </a:r>
          <a:r>
            <a:rPr lang="it-IT" sz="1000" b="1" baseline="0">
              <a:latin typeface="Century Gothic" panose="020B0502020202020204" pitchFamily="34" charset="0"/>
            </a:rPr>
            <a:t> provided as support to Lombardy applicants to draft the budget.</a:t>
          </a:r>
        </a:p>
        <a:p>
          <a:r>
            <a:rPr lang="it-IT" sz="1000" b="1" u="sng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</a:rPr>
            <a:t>There is no need to submit  this budget to FRRB. Only the pre elegibility check form is requested.</a:t>
          </a:r>
          <a:endParaRPr lang="it-IT" sz="1000" b="1" u="sng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5267324</xdr:colOff>
      <xdr:row>17</xdr:row>
      <xdr:rowOff>61540</xdr:rowOff>
    </xdr:from>
    <xdr:to>
      <xdr:col>3</xdr:col>
      <xdr:colOff>599435</xdr:colOff>
      <xdr:row>18</xdr:row>
      <xdr:rowOff>1616</xdr:rowOff>
    </xdr:to>
    <xdr:sp macro="" textlink="">
      <xdr:nvSpPr>
        <xdr:cNvPr id="9" name="Freccia a destra 8">
          <a:extLst>
            <a:ext uri="{FF2B5EF4-FFF2-40B4-BE49-F238E27FC236}">
              <a16:creationId xmlns:a16="http://schemas.microsoft.com/office/drawing/2014/main" id="{B245F939-BDCD-45A5-B41F-8A6BF022898B}"/>
            </a:ext>
          </a:extLst>
        </xdr:cNvPr>
        <xdr:cNvSpPr/>
      </xdr:nvSpPr>
      <xdr:spPr>
        <a:xfrm rot="10800000">
          <a:off x="8620124" y="5576515"/>
          <a:ext cx="647061" cy="416326"/>
        </a:xfrm>
        <a:prstGeom prst="rightArrow">
          <a:avLst/>
        </a:prstGeom>
        <a:solidFill>
          <a:srgbClr val="CCCC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87841</xdr:colOff>
      <xdr:row>21</xdr:row>
      <xdr:rowOff>164041</xdr:rowOff>
    </xdr:from>
    <xdr:to>
      <xdr:col>5</xdr:col>
      <xdr:colOff>391583</xdr:colOff>
      <xdr:row>35</xdr:row>
      <xdr:rowOff>123824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8C4FAEA3-75DA-4846-A9EE-DCADE10ABA5B}"/>
            </a:ext>
          </a:extLst>
        </xdr:cNvPr>
        <xdr:cNvSpPr txBox="1"/>
      </xdr:nvSpPr>
      <xdr:spPr>
        <a:xfrm>
          <a:off x="90381" y="6750261"/>
          <a:ext cx="11223202" cy="2518833"/>
        </a:xfrm>
        <a:prstGeom prst="rect">
          <a:avLst/>
        </a:prstGeom>
        <a:solidFill>
          <a:srgbClr val="CC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IMPORTANT INFORMATION </a:t>
          </a:r>
          <a:r>
            <a:rPr lang="it-IT" sz="1000" b="1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</a:rPr>
            <a:t>(Please refer to Guidelines for applicants JTC 2026)</a:t>
          </a:r>
          <a:endParaRPr lang="it-IT" sz="1000" b="1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  <a:p>
          <a:endParaRPr lang="it-IT" sz="1000">
            <a:latin typeface="Century Gothic" panose="020B0502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Direct costs: 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(Personnel (for public IRCCS and ASST, ATS and AREU, ONLY staff recruited specifically on the project). </a:t>
          </a:r>
          <a:b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</a:b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costs of PIs who have a permanent contract (contratto indeterminato) with their own organisation are NOT eligible)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Consumables, animals purchase, maintenance and breeding;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Equipment (on hire or eligible amortization rate);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Travel: max 10% of the total direct costs(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  <a:endParaRPr lang="en-GB" sz="1000">
            <a:effectLst/>
            <a:latin typeface="Century Gothic" panose="020B0502020202020204" pitchFamily="34" charset="0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Publications: max 5%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 </a:t>
          </a:r>
          <a:endParaRPr lang="en-GB" sz="1000">
            <a:effectLst/>
            <a:latin typeface="Century Gothic" panose="020B0502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Subcontracting: max 20% of the total direct costs (overheads costs excluded)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FRRB will require the submission of a financial audit certificate together with the final financial report. This cost, to be included under the “Subcontracting” category will be eligible up to a maximum of € 8.000.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Indirect costs: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Overheads: 20% flat rate calculated on direct costs (Subcontracting costs excluded from this calculation )</a:t>
          </a:r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Only costs generated over the lifetime of the project will be considered eligible</a:t>
          </a:r>
          <a:endParaRPr lang="it-IT" sz="1000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1</xdr:row>
      <xdr:rowOff>333375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75F048D8-5112-EDA7-53CD-9AF49564032B}"/>
            </a:ext>
            <a:ext uri="{147F2762-F138-4A5C-976F-8EAC2B608ADB}">
              <a16:predDERef xmlns:a16="http://schemas.microsoft.com/office/drawing/2014/main" pred="{8C4FAEA3-75DA-4846-A9EE-DCADE10A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81275" cy="838200"/>
        </a:xfrm>
        <a:prstGeom prst="rect">
          <a:avLst/>
        </a:prstGeom>
      </xdr:spPr>
    </xdr:pic>
    <xdr:clientData/>
  </xdr:twoCellAnchor>
  <xdr:oneCellAnchor>
    <xdr:from>
      <xdr:col>0</xdr:col>
      <xdr:colOff>1028700</xdr:colOff>
      <xdr:row>2</xdr:row>
      <xdr:rowOff>381000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726676D9-ED33-48EA-9AA0-205F04330C10}"/>
            </a:ext>
          </a:extLst>
        </xdr:cNvPr>
        <xdr:cNvSpPr txBox="1"/>
      </xdr:nvSpPr>
      <xdr:spPr>
        <a:xfrm>
          <a:off x="1028700" y="56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14</xdr:row>
      <xdr:rowOff>111123</xdr:rowOff>
    </xdr:from>
    <xdr:to>
      <xdr:col>2</xdr:col>
      <xdr:colOff>1431925</xdr:colOff>
      <xdr:row>15</xdr:row>
      <xdr:rowOff>82550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8FAE8D2F-22B2-4A45-97C8-CDF8A011A7B9}"/>
            </a:ext>
          </a:extLst>
        </xdr:cNvPr>
        <xdr:cNvSpPr/>
      </xdr:nvSpPr>
      <xdr:spPr bwMode="auto">
        <a:xfrm>
          <a:off x="3187700" y="3267073"/>
          <a:ext cx="1241425" cy="180977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3175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537F61-FAF2-4461-A4DD-CCF265C3AB8D}" name="Tabella24" displayName="Tabella24" ref="E9:E10" totalsRowShown="0" headerRowDxfId="9" dataDxfId="8">
  <autoFilter ref="E9:E10" xr:uid="{C8537F61-FAF2-4461-A4DD-CCF265C3AB8D}"/>
  <tableColumns count="1">
    <tableColumn id="1" xr3:uid="{B5D3216E-0797-47BE-BF77-EEC567A98C5A}" name="heading " dataDxfId="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BFC3AD-548F-4CE5-AEFE-BAAECE20F2F0}" name="Tabella45" displayName="Tabella45" ref="F9:G10" totalsRowShown="0" headerRowDxfId="6" dataDxfId="5">
  <tableColumns count="2">
    <tableColumn id="1" xr3:uid="{F1701EDF-E0E3-4134-BB55-78C6280FFB55}" name="%" dataDxfId="4">
      <calculatedColumnFormula>(B10/B16)*100</calculatedColumnFormula>
    </tableColumn>
    <tableColumn id="2" xr3:uid="{F4A5DE83-268B-4C33-9FE1-D0378483EBEA}" name="Maximum percentage (%)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80" zoomScaleNormal="80" workbookViewId="0">
      <selection activeCell="B17" sqref="B17"/>
    </sheetView>
  </sheetViews>
  <sheetFormatPr defaultRowHeight="14.5"/>
  <cols>
    <col min="1" max="1" width="34.453125" customWidth="1"/>
    <col min="2" max="2" width="13.54296875" customWidth="1"/>
    <col min="3" max="3" width="86" customWidth="1"/>
    <col min="5" max="6" width="23.54296875" customWidth="1"/>
    <col min="7" max="7" width="39" customWidth="1"/>
  </cols>
  <sheetData>
    <row r="1" spans="1:9" ht="39.75" customHeight="1">
      <c r="C1" s="30" t="s">
        <v>0</v>
      </c>
    </row>
    <row r="2" spans="1:9" ht="39" customHeight="1">
      <c r="C2" s="32" t="s">
        <v>1</v>
      </c>
    </row>
    <row r="3" spans="1:9">
      <c r="A3" s="107" t="s">
        <v>2</v>
      </c>
      <c r="B3" s="107"/>
      <c r="C3" s="33"/>
      <c r="D3" s="1"/>
      <c r="E3" s="1"/>
      <c r="F3" s="1"/>
      <c r="G3" s="1"/>
      <c r="H3" s="2"/>
      <c r="I3" s="2"/>
    </row>
    <row r="4" spans="1:9" ht="18.5">
      <c r="A4" s="142" t="s">
        <v>87</v>
      </c>
      <c r="B4" s="1"/>
      <c r="C4" s="1"/>
      <c r="D4" s="1"/>
      <c r="E4" s="1"/>
      <c r="F4" s="1"/>
      <c r="G4" s="1"/>
      <c r="H4" s="2"/>
      <c r="I4" s="2"/>
    </row>
    <row r="5" spans="1:9">
      <c r="A5" s="24" t="s">
        <v>3</v>
      </c>
      <c r="B5" s="108"/>
      <c r="C5" s="108"/>
      <c r="D5" s="1"/>
      <c r="E5" s="1"/>
      <c r="F5" s="1"/>
      <c r="G5" s="1"/>
      <c r="H5" s="2"/>
      <c r="I5" s="2"/>
    </row>
    <row r="6" spans="1:9">
      <c r="A6" s="24" t="s">
        <v>4</v>
      </c>
      <c r="B6" s="108"/>
      <c r="C6" s="108"/>
      <c r="D6" s="1"/>
      <c r="E6" s="1"/>
      <c r="F6" s="1"/>
      <c r="G6" s="1"/>
      <c r="H6" s="2"/>
      <c r="I6" s="2"/>
    </row>
    <row r="7" spans="1:9" ht="47">
      <c r="A7" s="24" t="s">
        <v>5</v>
      </c>
      <c r="B7" s="109"/>
      <c r="C7" s="109"/>
      <c r="D7" s="1"/>
      <c r="E7" s="1"/>
      <c r="F7" s="1"/>
      <c r="G7" s="1"/>
      <c r="H7" s="2"/>
      <c r="I7" s="2"/>
    </row>
    <row r="8" spans="1:9" ht="15" thickBot="1">
      <c r="A8" s="35" t="s">
        <v>40</v>
      </c>
      <c r="B8" s="110"/>
      <c r="C8" s="111"/>
      <c r="D8" s="1"/>
      <c r="E8" s="1"/>
      <c r="F8" s="1"/>
      <c r="G8" s="1"/>
      <c r="H8" s="2"/>
      <c r="I8" s="2"/>
    </row>
    <row r="9" spans="1:9">
      <c r="A9" s="9" t="s">
        <v>6</v>
      </c>
      <c r="B9" s="10" t="s">
        <v>7</v>
      </c>
      <c r="C9" s="3" t="s">
        <v>8</v>
      </c>
      <c r="D9" s="1"/>
      <c r="E9" s="25" t="s">
        <v>9</v>
      </c>
      <c r="F9" s="26" t="s">
        <v>10</v>
      </c>
      <c r="G9" s="27" t="s">
        <v>11</v>
      </c>
      <c r="H9" s="2"/>
      <c r="I9" s="2"/>
    </row>
    <row r="10" spans="1:9" ht="34.5">
      <c r="A10" s="11" t="s">
        <v>12</v>
      </c>
      <c r="B10" s="100">
        <f>BUDGET!M12+Personnel!M25</f>
        <v>0</v>
      </c>
      <c r="C10" s="12" t="s">
        <v>13</v>
      </c>
      <c r="D10" s="1"/>
      <c r="E10" s="13" t="s">
        <v>12</v>
      </c>
      <c r="F10" s="23" t="e">
        <f>(B10/B16)*100</f>
        <v>#DIV/0!</v>
      </c>
      <c r="G10" s="28" t="s">
        <v>14</v>
      </c>
      <c r="H10" s="2"/>
      <c r="I10" s="2"/>
    </row>
    <row r="11" spans="1:9" ht="37.5">
      <c r="A11" s="11" t="s">
        <v>15</v>
      </c>
      <c r="B11" s="36"/>
      <c r="C11" s="12" t="s">
        <v>16</v>
      </c>
      <c r="D11" s="1"/>
      <c r="E11" s="13" t="s">
        <v>17</v>
      </c>
      <c r="F11" s="14" t="e">
        <f>B13/B16*100</f>
        <v>#DIV/0!</v>
      </c>
      <c r="G11" s="28" t="s">
        <v>18</v>
      </c>
      <c r="H11" s="2"/>
      <c r="I11" s="4"/>
    </row>
    <row r="12" spans="1:9" ht="37.5">
      <c r="A12" s="11" t="s">
        <v>19</v>
      </c>
      <c r="B12" s="100">
        <f>Equipment!F13</f>
        <v>0</v>
      </c>
      <c r="C12" s="12" t="s">
        <v>20</v>
      </c>
      <c r="D12" s="1"/>
      <c r="E12" s="13" t="s">
        <v>21</v>
      </c>
      <c r="F12" s="14" t="e">
        <f>B14/B16*100</f>
        <v>#DIV/0!</v>
      </c>
      <c r="G12" s="28" t="s">
        <v>22</v>
      </c>
      <c r="H12" s="2"/>
      <c r="I12" s="2"/>
    </row>
    <row r="13" spans="1:9" ht="34.5">
      <c r="A13" s="11" t="s">
        <v>23</v>
      </c>
      <c r="B13" s="36"/>
      <c r="C13" s="12" t="s">
        <v>24</v>
      </c>
      <c r="D13" s="1"/>
      <c r="E13" s="15" t="s">
        <v>25</v>
      </c>
      <c r="F13" s="14" t="e">
        <f>(B11+B12+B15)/B16*100</f>
        <v>#DIV/0!</v>
      </c>
      <c r="G13" s="28" t="s">
        <v>26</v>
      </c>
      <c r="H13" s="2"/>
      <c r="I13" s="2"/>
    </row>
    <row r="14" spans="1:9" ht="34.5">
      <c r="A14" s="11" t="s">
        <v>21</v>
      </c>
      <c r="B14" s="36"/>
      <c r="C14" s="12" t="s">
        <v>27</v>
      </c>
      <c r="D14" s="1"/>
      <c r="E14" s="13" t="s">
        <v>28</v>
      </c>
      <c r="F14" s="14" t="e">
        <f>B18/B16*100</f>
        <v>#DIV/0!</v>
      </c>
      <c r="G14" s="28" t="s">
        <v>29</v>
      </c>
      <c r="H14" s="2"/>
      <c r="I14" s="2"/>
    </row>
    <row r="15" spans="1:9" ht="23">
      <c r="A15" s="11" t="s">
        <v>30</v>
      </c>
      <c r="B15" s="36"/>
      <c r="C15" s="12" t="s">
        <v>31</v>
      </c>
      <c r="D15" s="1"/>
      <c r="E15" s="16"/>
      <c r="F15" s="1"/>
      <c r="G15" s="1"/>
      <c r="H15" s="2"/>
      <c r="I15" s="2"/>
    </row>
    <row r="16" spans="1:9">
      <c r="A16" s="22" t="s">
        <v>32</v>
      </c>
      <c r="B16" s="101">
        <f>SUM(B10:B15)</f>
        <v>0</v>
      </c>
      <c r="C16" s="6" t="s">
        <v>33</v>
      </c>
      <c r="D16" s="1"/>
      <c r="E16" s="5"/>
      <c r="F16" s="5"/>
      <c r="G16" s="1"/>
      <c r="H16" s="2"/>
      <c r="I16" s="2"/>
    </row>
    <row r="17" spans="1:9" ht="15" thickBot="1">
      <c r="A17" s="11" t="s">
        <v>34</v>
      </c>
      <c r="B17" s="101">
        <f>(B16/100)*20</f>
        <v>0</v>
      </c>
      <c r="C17" s="12" t="s">
        <v>35</v>
      </c>
      <c r="D17" s="1"/>
      <c r="E17" s="1"/>
      <c r="F17" s="7"/>
      <c r="G17" s="5"/>
      <c r="H17" s="2"/>
      <c r="I17" s="2"/>
    </row>
    <row r="18" spans="1:9" ht="36.5" thickBot="1">
      <c r="A18" s="11" t="s">
        <v>28</v>
      </c>
      <c r="B18" s="36"/>
      <c r="C18" s="17" t="s">
        <v>36</v>
      </c>
      <c r="D18" s="1"/>
      <c r="E18" s="29" t="s">
        <v>37</v>
      </c>
      <c r="F18" s="18"/>
      <c r="G18" s="18"/>
      <c r="H18" s="2"/>
      <c r="I18" s="2"/>
    </row>
    <row r="19" spans="1:9" ht="15" thickBot="1">
      <c r="A19" s="19" t="s">
        <v>38</v>
      </c>
      <c r="B19" s="8">
        <f>B16+B17+B18</f>
        <v>0</v>
      </c>
      <c r="C19" s="20"/>
      <c r="D19" s="1"/>
      <c r="E19" s="18"/>
      <c r="F19" s="18"/>
      <c r="G19" s="18"/>
      <c r="H19" s="2"/>
      <c r="I19" s="2"/>
    </row>
    <row r="20" spans="1:9">
      <c r="A20" s="2"/>
      <c r="B20" s="2"/>
      <c r="C20" s="2"/>
      <c r="D20" s="1"/>
      <c r="E20" s="21"/>
      <c r="F20" s="105"/>
      <c r="G20" s="105"/>
      <c r="H20" s="2"/>
      <c r="I20" s="2"/>
    </row>
    <row r="21" spans="1:9" ht="14.5" customHeight="1">
      <c r="A21" s="106" t="s">
        <v>39</v>
      </c>
      <c r="B21" s="106"/>
      <c r="C21" s="106"/>
      <c r="D21" s="1"/>
      <c r="E21" s="1"/>
      <c r="F21" s="1"/>
      <c r="G21" s="1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34" spans="11:11">
      <c r="K34" s="31"/>
    </row>
  </sheetData>
  <mergeCells count="7">
    <mergeCell ref="F20:G20"/>
    <mergeCell ref="A21:C21"/>
    <mergeCell ref="A3:B3"/>
    <mergeCell ref="B5:C5"/>
    <mergeCell ref="B6:C6"/>
    <mergeCell ref="B7:C7"/>
    <mergeCell ref="B8:C8"/>
  </mergeCells>
  <conditionalFormatting sqref="F11">
    <cfRule type="cellIs" dxfId="16" priority="4" operator="lessThanOrEqual">
      <formula>10</formula>
    </cfRule>
    <cfRule type="cellIs" dxfId="15" priority="5" operator="greaterThan">
      <formula>10</formula>
    </cfRule>
  </conditionalFormatting>
  <conditionalFormatting sqref="F12">
    <cfRule type="cellIs" dxfId="14" priority="6" operator="lessThanOrEqual">
      <formula>5</formula>
    </cfRule>
    <cfRule type="cellIs" dxfId="13" priority="7" operator="greaterThan">
      <formula>5</formula>
    </cfRule>
  </conditionalFormatting>
  <conditionalFormatting sqref="F13">
    <cfRule type="cellIs" dxfId="12" priority="1" operator="between">
      <formula>1</formula>
      <formula>200</formula>
    </cfRule>
  </conditionalFormatting>
  <conditionalFormatting sqref="F14">
    <cfRule type="cellIs" dxfId="11" priority="2" operator="lessThanOrEqual">
      <formula>20</formula>
    </cfRule>
    <cfRule type="cellIs" dxfId="10" priority="3" operator="greaterThan">
      <formula>20</formula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DF787-11E2-4A06-85BA-9121E68FD1A0}">
  <dimension ref="A1:O25"/>
  <sheetViews>
    <sheetView workbookViewId="0">
      <selection activeCell="A10" sqref="A1:XFD1048576"/>
    </sheetView>
  </sheetViews>
  <sheetFormatPr defaultRowHeight="14.5"/>
  <cols>
    <col min="1" max="1" width="8.7265625" style="34"/>
    <col min="2" max="2" width="10.7265625" style="34" customWidth="1"/>
    <col min="3" max="5" width="8.7265625" style="34"/>
    <col min="6" max="6" width="14.6328125" style="34" customWidth="1"/>
    <col min="7" max="7" width="13.08984375" style="34" customWidth="1"/>
    <col min="8" max="8" width="10.36328125" style="34" bestFit="1" customWidth="1"/>
    <col min="9" max="9" width="12.453125" style="34" customWidth="1"/>
    <col min="10" max="10" width="10.36328125" style="34" bestFit="1" customWidth="1"/>
    <col min="11" max="11" width="15.453125" style="34" customWidth="1"/>
    <col min="12" max="12" width="10.36328125" style="34" bestFit="1" customWidth="1"/>
    <col min="13" max="13" width="15.7265625" style="34" customWidth="1"/>
    <col min="14" max="14" width="13.81640625" style="34" customWidth="1"/>
    <col min="15" max="15" width="15.54296875" style="34" customWidth="1"/>
    <col min="16" max="16384" width="8.7265625" style="34"/>
  </cols>
  <sheetData>
    <row r="1" spans="1:15">
      <c r="A1" s="123" t="s">
        <v>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/>
      <c r="O1" s="37"/>
    </row>
    <row r="2" spans="1:15" ht="58">
      <c r="A2" s="38" t="s">
        <v>42</v>
      </c>
      <c r="B2" s="38" t="s">
        <v>43</v>
      </c>
      <c r="C2" s="38" t="s">
        <v>44</v>
      </c>
      <c r="D2" s="39" t="s">
        <v>45</v>
      </c>
      <c r="E2" s="39" t="s">
        <v>46</v>
      </c>
      <c r="F2" s="39" t="s">
        <v>47</v>
      </c>
      <c r="G2" s="40" t="s">
        <v>48</v>
      </c>
      <c r="H2" s="38" t="s">
        <v>49</v>
      </c>
      <c r="I2" s="40" t="s">
        <v>50</v>
      </c>
      <c r="J2" s="38" t="s">
        <v>51</v>
      </c>
      <c r="K2" s="40" t="s">
        <v>52</v>
      </c>
      <c r="L2" s="38" t="s">
        <v>53</v>
      </c>
      <c r="M2" s="41" t="s">
        <v>54</v>
      </c>
      <c r="N2" s="42" t="s">
        <v>55</v>
      </c>
      <c r="O2" s="43"/>
    </row>
    <row r="3" spans="1:15">
      <c r="A3" s="44"/>
      <c r="B3" s="45"/>
      <c r="C3" s="44"/>
      <c r="D3" s="45"/>
      <c r="E3" s="46">
        <v>6.2E-2</v>
      </c>
      <c r="F3" s="47">
        <f t="shared" ref="F3:F11" si="0">(D3-D3*E3)/12</f>
        <v>0</v>
      </c>
      <c r="G3" s="45"/>
      <c r="H3" s="47">
        <f t="shared" ref="H3:H11" si="1">F3*G3</f>
        <v>0</v>
      </c>
      <c r="I3" s="45"/>
      <c r="J3" s="47">
        <f t="shared" ref="J3:J11" si="2">F3*I3</f>
        <v>0</v>
      </c>
      <c r="K3" s="45"/>
      <c r="L3" s="47">
        <f t="shared" ref="L3:L11" si="3">F3*K3</f>
        <v>0</v>
      </c>
      <c r="M3" s="48">
        <f t="shared" ref="M3:M11" si="4">H3+J3+L3</f>
        <v>0</v>
      </c>
      <c r="N3" s="49">
        <f t="shared" ref="N3:N11" si="5">G3+I3+K3</f>
        <v>0</v>
      </c>
      <c r="O3" s="37"/>
    </row>
    <row r="4" spans="1:15">
      <c r="A4" s="45"/>
      <c r="B4" s="45"/>
      <c r="C4" s="45"/>
      <c r="D4" s="45"/>
      <c r="E4" s="46">
        <v>6.2E-2</v>
      </c>
      <c r="F4" s="47">
        <f t="shared" si="0"/>
        <v>0</v>
      </c>
      <c r="G4" s="45"/>
      <c r="H4" s="47">
        <f t="shared" si="1"/>
        <v>0</v>
      </c>
      <c r="I4" s="45"/>
      <c r="J4" s="47">
        <f t="shared" si="2"/>
        <v>0</v>
      </c>
      <c r="K4" s="45"/>
      <c r="L4" s="47">
        <f t="shared" si="3"/>
        <v>0</v>
      </c>
      <c r="M4" s="48">
        <f t="shared" si="4"/>
        <v>0</v>
      </c>
      <c r="N4" s="49">
        <f t="shared" si="5"/>
        <v>0</v>
      </c>
      <c r="O4" s="37"/>
    </row>
    <row r="5" spans="1:15">
      <c r="A5" s="45"/>
      <c r="B5" s="45"/>
      <c r="C5" s="45"/>
      <c r="D5" s="45"/>
      <c r="E5" s="46">
        <v>6.2E-2</v>
      </c>
      <c r="F5" s="47">
        <f t="shared" si="0"/>
        <v>0</v>
      </c>
      <c r="G5" s="45"/>
      <c r="H5" s="47">
        <f t="shared" si="1"/>
        <v>0</v>
      </c>
      <c r="I5" s="45"/>
      <c r="J5" s="47">
        <f t="shared" si="2"/>
        <v>0</v>
      </c>
      <c r="K5" s="45"/>
      <c r="L5" s="47">
        <f t="shared" si="3"/>
        <v>0</v>
      </c>
      <c r="M5" s="48">
        <f t="shared" si="4"/>
        <v>0</v>
      </c>
      <c r="N5" s="49">
        <f t="shared" si="5"/>
        <v>0</v>
      </c>
      <c r="O5" s="37"/>
    </row>
    <row r="6" spans="1:15">
      <c r="A6" s="45"/>
      <c r="B6" s="45"/>
      <c r="C6" s="44"/>
      <c r="D6" s="45"/>
      <c r="E6" s="46">
        <v>6.2E-2</v>
      </c>
      <c r="F6" s="47">
        <f t="shared" si="0"/>
        <v>0</v>
      </c>
      <c r="G6" s="45"/>
      <c r="H6" s="47">
        <f t="shared" si="1"/>
        <v>0</v>
      </c>
      <c r="I6" s="45"/>
      <c r="J6" s="47">
        <f t="shared" si="2"/>
        <v>0</v>
      </c>
      <c r="K6" s="45"/>
      <c r="L6" s="47">
        <f t="shared" si="3"/>
        <v>0</v>
      </c>
      <c r="M6" s="48">
        <f t="shared" si="4"/>
        <v>0</v>
      </c>
      <c r="N6" s="49">
        <f t="shared" si="5"/>
        <v>0</v>
      </c>
      <c r="O6" s="37"/>
    </row>
    <row r="7" spans="1:15">
      <c r="A7" s="44"/>
      <c r="B7" s="45"/>
      <c r="C7" s="44"/>
      <c r="D7" s="45"/>
      <c r="E7" s="46">
        <v>6.2E-2</v>
      </c>
      <c r="F7" s="47">
        <f t="shared" si="0"/>
        <v>0</v>
      </c>
      <c r="G7" s="45"/>
      <c r="H7" s="47">
        <f t="shared" si="1"/>
        <v>0</v>
      </c>
      <c r="I7" s="45"/>
      <c r="J7" s="47">
        <f t="shared" si="2"/>
        <v>0</v>
      </c>
      <c r="K7" s="45"/>
      <c r="L7" s="47">
        <f t="shared" si="3"/>
        <v>0</v>
      </c>
      <c r="M7" s="48">
        <f t="shared" si="4"/>
        <v>0</v>
      </c>
      <c r="N7" s="49">
        <f t="shared" si="5"/>
        <v>0</v>
      </c>
      <c r="O7" s="37"/>
    </row>
    <row r="8" spans="1:15">
      <c r="A8" s="45"/>
      <c r="B8" s="45"/>
      <c r="C8" s="45"/>
      <c r="D8" s="45"/>
      <c r="E8" s="46">
        <v>6.2E-2</v>
      </c>
      <c r="F8" s="47">
        <f t="shared" si="0"/>
        <v>0</v>
      </c>
      <c r="G8" s="45"/>
      <c r="H8" s="47">
        <f t="shared" si="1"/>
        <v>0</v>
      </c>
      <c r="I8" s="45"/>
      <c r="J8" s="47">
        <f t="shared" si="2"/>
        <v>0</v>
      </c>
      <c r="K8" s="45"/>
      <c r="L8" s="47">
        <f t="shared" si="3"/>
        <v>0</v>
      </c>
      <c r="M8" s="48">
        <f t="shared" si="4"/>
        <v>0</v>
      </c>
      <c r="N8" s="49">
        <f t="shared" si="5"/>
        <v>0</v>
      </c>
      <c r="O8" s="37"/>
    </row>
    <row r="9" spans="1:15">
      <c r="A9" s="45"/>
      <c r="B9" s="45"/>
      <c r="C9" s="45"/>
      <c r="D9" s="45"/>
      <c r="E9" s="46">
        <v>6.2E-2</v>
      </c>
      <c r="F9" s="47">
        <f t="shared" si="0"/>
        <v>0</v>
      </c>
      <c r="G9" s="45"/>
      <c r="H9" s="47">
        <f t="shared" si="1"/>
        <v>0</v>
      </c>
      <c r="I9" s="45"/>
      <c r="J9" s="47">
        <f t="shared" si="2"/>
        <v>0</v>
      </c>
      <c r="K9" s="45"/>
      <c r="L9" s="47">
        <f t="shared" si="3"/>
        <v>0</v>
      </c>
      <c r="M9" s="48">
        <f t="shared" si="4"/>
        <v>0</v>
      </c>
      <c r="N9" s="49">
        <f t="shared" si="5"/>
        <v>0</v>
      </c>
      <c r="O9" s="37"/>
    </row>
    <row r="10" spans="1:15">
      <c r="A10" s="45"/>
      <c r="B10" s="45"/>
      <c r="C10" s="45"/>
      <c r="D10" s="45"/>
      <c r="E10" s="46">
        <v>6.2E-2</v>
      </c>
      <c r="F10" s="47">
        <f t="shared" si="0"/>
        <v>0</v>
      </c>
      <c r="G10" s="45"/>
      <c r="H10" s="47">
        <f t="shared" si="1"/>
        <v>0</v>
      </c>
      <c r="I10" s="45"/>
      <c r="J10" s="47">
        <f t="shared" si="2"/>
        <v>0</v>
      </c>
      <c r="K10" s="45"/>
      <c r="L10" s="47">
        <f t="shared" si="3"/>
        <v>0</v>
      </c>
      <c r="M10" s="48">
        <f t="shared" si="4"/>
        <v>0</v>
      </c>
      <c r="N10" s="49">
        <f t="shared" si="5"/>
        <v>0</v>
      </c>
      <c r="O10" s="37"/>
    </row>
    <row r="11" spans="1:15">
      <c r="A11" s="45"/>
      <c r="B11" s="45"/>
      <c r="C11" s="45"/>
      <c r="D11" s="45"/>
      <c r="E11" s="46">
        <v>6.2E-2</v>
      </c>
      <c r="F11" s="47">
        <f t="shared" si="0"/>
        <v>0</v>
      </c>
      <c r="G11" s="45"/>
      <c r="H11" s="47">
        <f t="shared" si="1"/>
        <v>0</v>
      </c>
      <c r="I11" s="45"/>
      <c r="J11" s="47">
        <f t="shared" si="2"/>
        <v>0</v>
      </c>
      <c r="K11" s="45"/>
      <c r="L11" s="47">
        <f t="shared" si="3"/>
        <v>0</v>
      </c>
      <c r="M11" s="48">
        <f t="shared" si="4"/>
        <v>0</v>
      </c>
      <c r="N11" s="49">
        <f t="shared" si="5"/>
        <v>0</v>
      </c>
      <c r="O11" s="37"/>
    </row>
    <row r="12" spans="1:15">
      <c r="A12" s="115" t="s">
        <v>54</v>
      </c>
      <c r="B12" s="116"/>
      <c r="C12" s="116"/>
      <c r="D12" s="116"/>
      <c r="E12" s="50"/>
      <c r="F12" s="50"/>
      <c r="G12" s="51">
        <f t="shared" ref="G12:N12" si="6">SUM(G3:G11)</f>
        <v>0</v>
      </c>
      <c r="H12" s="52">
        <f t="shared" si="6"/>
        <v>0</v>
      </c>
      <c r="I12" s="51">
        <f t="shared" si="6"/>
        <v>0</v>
      </c>
      <c r="J12" s="52">
        <f t="shared" si="6"/>
        <v>0</v>
      </c>
      <c r="K12" s="51">
        <f t="shared" si="6"/>
        <v>0</v>
      </c>
      <c r="L12" s="52">
        <f t="shared" si="6"/>
        <v>0</v>
      </c>
      <c r="M12" s="53">
        <f t="shared" si="6"/>
        <v>0</v>
      </c>
      <c r="N12" s="54">
        <f t="shared" si="6"/>
        <v>0</v>
      </c>
      <c r="O12" s="55"/>
    </row>
    <row r="13" spans="1:15">
      <c r="A13" s="37"/>
      <c r="B13" s="37"/>
      <c r="C13" s="37"/>
      <c r="D13" s="56"/>
      <c r="E13" s="56"/>
      <c r="F13" s="56"/>
      <c r="G13" s="37"/>
      <c r="H13" s="37"/>
      <c r="I13" s="37"/>
      <c r="J13" s="37"/>
      <c r="K13" s="37"/>
      <c r="L13" s="37"/>
      <c r="M13" s="57"/>
      <c r="N13" s="37"/>
      <c r="O13" s="37"/>
    </row>
    <row r="14" spans="1:15">
      <c r="A14" s="126" t="s">
        <v>56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  <c r="O14" s="37"/>
    </row>
    <row r="15" spans="1:15" ht="58">
      <c r="A15" s="127" t="s">
        <v>57</v>
      </c>
      <c r="B15" s="128"/>
      <c r="C15" s="129"/>
      <c r="D15" s="39" t="s">
        <v>45</v>
      </c>
      <c r="E15" s="39" t="s">
        <v>46</v>
      </c>
      <c r="F15" s="39" t="s">
        <v>47</v>
      </c>
      <c r="G15" s="40" t="s">
        <v>48</v>
      </c>
      <c r="H15" s="38" t="s">
        <v>49</v>
      </c>
      <c r="I15" s="40" t="s">
        <v>50</v>
      </c>
      <c r="J15" s="38" t="s">
        <v>51</v>
      </c>
      <c r="K15" s="40" t="s">
        <v>52</v>
      </c>
      <c r="L15" s="38" t="s">
        <v>53</v>
      </c>
      <c r="M15" s="41" t="s">
        <v>54</v>
      </c>
      <c r="N15" s="42" t="s">
        <v>55</v>
      </c>
      <c r="O15" s="58" t="s">
        <v>58</v>
      </c>
    </row>
    <row r="16" spans="1:15">
      <c r="A16" s="117"/>
      <c r="B16" s="118"/>
      <c r="C16" s="119"/>
      <c r="D16" s="45"/>
      <c r="E16" s="46">
        <v>0</v>
      </c>
      <c r="F16" s="47">
        <f t="shared" ref="F16:F24" si="7">(D16-D16*E16)/12</f>
        <v>0</v>
      </c>
      <c r="G16" s="45"/>
      <c r="H16" s="47">
        <f t="shared" ref="H16:H24" si="8">F16*G16</f>
        <v>0</v>
      </c>
      <c r="I16" s="45"/>
      <c r="J16" s="47">
        <f t="shared" ref="J16:J24" si="9">F16*I16</f>
        <v>0</v>
      </c>
      <c r="K16" s="45"/>
      <c r="L16" s="47">
        <f t="shared" ref="L16:L24" si="10">F16*K16</f>
        <v>0</v>
      </c>
      <c r="M16" s="48">
        <f t="shared" ref="M16:M24" si="11">H16+J16+L16</f>
        <v>0</v>
      </c>
      <c r="N16" s="49">
        <f t="shared" ref="N16:N24" si="12">G16+I16+K16</f>
        <v>0</v>
      </c>
      <c r="O16" s="59"/>
    </row>
    <row r="17" spans="1:15">
      <c r="A17" s="117"/>
      <c r="B17" s="118"/>
      <c r="C17" s="119"/>
      <c r="D17" s="45"/>
      <c r="E17" s="46">
        <v>0</v>
      </c>
      <c r="F17" s="47">
        <f t="shared" si="7"/>
        <v>0</v>
      </c>
      <c r="G17" s="45"/>
      <c r="H17" s="47">
        <f t="shared" si="8"/>
        <v>0</v>
      </c>
      <c r="I17" s="45"/>
      <c r="J17" s="47">
        <f t="shared" si="9"/>
        <v>0</v>
      </c>
      <c r="K17" s="45"/>
      <c r="L17" s="47">
        <f t="shared" si="10"/>
        <v>0</v>
      </c>
      <c r="M17" s="48">
        <f t="shared" si="11"/>
        <v>0</v>
      </c>
      <c r="N17" s="49">
        <f t="shared" si="12"/>
        <v>0</v>
      </c>
      <c r="O17" s="59"/>
    </row>
    <row r="18" spans="1:15">
      <c r="A18" s="117"/>
      <c r="B18" s="118"/>
      <c r="C18" s="119"/>
      <c r="D18" s="45"/>
      <c r="E18" s="46">
        <v>0</v>
      </c>
      <c r="F18" s="47">
        <f t="shared" si="7"/>
        <v>0</v>
      </c>
      <c r="G18" s="45"/>
      <c r="H18" s="47">
        <f t="shared" si="8"/>
        <v>0</v>
      </c>
      <c r="I18" s="45"/>
      <c r="J18" s="47">
        <f t="shared" si="9"/>
        <v>0</v>
      </c>
      <c r="K18" s="45"/>
      <c r="L18" s="47">
        <f t="shared" si="10"/>
        <v>0</v>
      </c>
      <c r="M18" s="48">
        <f t="shared" si="11"/>
        <v>0</v>
      </c>
      <c r="N18" s="49">
        <f t="shared" si="12"/>
        <v>0</v>
      </c>
      <c r="O18" s="59"/>
    </row>
    <row r="19" spans="1:15">
      <c r="A19" s="117"/>
      <c r="B19" s="118"/>
      <c r="C19" s="119"/>
      <c r="D19" s="45"/>
      <c r="E19" s="46">
        <v>0</v>
      </c>
      <c r="F19" s="47">
        <f t="shared" si="7"/>
        <v>0</v>
      </c>
      <c r="G19" s="45"/>
      <c r="H19" s="47">
        <f t="shared" si="8"/>
        <v>0</v>
      </c>
      <c r="I19" s="45"/>
      <c r="J19" s="47">
        <f t="shared" si="9"/>
        <v>0</v>
      </c>
      <c r="K19" s="45"/>
      <c r="L19" s="47">
        <f t="shared" si="10"/>
        <v>0</v>
      </c>
      <c r="M19" s="48">
        <f t="shared" si="11"/>
        <v>0</v>
      </c>
      <c r="N19" s="49">
        <f t="shared" si="12"/>
        <v>0</v>
      </c>
      <c r="O19" s="59"/>
    </row>
    <row r="20" spans="1:15">
      <c r="A20" s="117"/>
      <c r="B20" s="118"/>
      <c r="C20" s="119"/>
      <c r="D20" s="45"/>
      <c r="E20" s="46">
        <v>0</v>
      </c>
      <c r="F20" s="47">
        <f t="shared" si="7"/>
        <v>0</v>
      </c>
      <c r="G20" s="45"/>
      <c r="H20" s="47">
        <f t="shared" si="8"/>
        <v>0</v>
      </c>
      <c r="I20" s="45"/>
      <c r="J20" s="47">
        <f t="shared" si="9"/>
        <v>0</v>
      </c>
      <c r="K20" s="45"/>
      <c r="L20" s="47">
        <f t="shared" si="10"/>
        <v>0</v>
      </c>
      <c r="M20" s="48">
        <f t="shared" si="11"/>
        <v>0</v>
      </c>
      <c r="N20" s="49">
        <f t="shared" si="12"/>
        <v>0</v>
      </c>
      <c r="O20" s="59"/>
    </row>
    <row r="21" spans="1:15">
      <c r="A21" s="117"/>
      <c r="B21" s="118"/>
      <c r="C21" s="119"/>
      <c r="D21" s="45"/>
      <c r="E21" s="96">
        <v>6.2E-2</v>
      </c>
      <c r="F21" s="47">
        <f t="shared" si="7"/>
        <v>0</v>
      </c>
      <c r="G21" s="45"/>
      <c r="H21" s="47">
        <f t="shared" si="8"/>
        <v>0</v>
      </c>
      <c r="I21" s="45"/>
      <c r="J21" s="47">
        <f t="shared" si="9"/>
        <v>0</v>
      </c>
      <c r="K21" s="45"/>
      <c r="L21" s="47">
        <f t="shared" si="10"/>
        <v>0</v>
      </c>
      <c r="M21" s="48">
        <f t="shared" si="11"/>
        <v>0</v>
      </c>
      <c r="N21" s="49">
        <f t="shared" si="12"/>
        <v>0</v>
      </c>
      <c r="O21" s="97">
        <f>((D21/12)*N21)*E21</f>
        <v>0</v>
      </c>
    </row>
    <row r="22" spans="1:15">
      <c r="A22" s="120"/>
      <c r="B22" s="121"/>
      <c r="C22" s="122"/>
      <c r="D22" s="45"/>
      <c r="E22" s="96">
        <v>6.2E-2</v>
      </c>
      <c r="F22" s="47">
        <f t="shared" si="7"/>
        <v>0</v>
      </c>
      <c r="G22" s="45"/>
      <c r="H22" s="47">
        <f t="shared" si="8"/>
        <v>0</v>
      </c>
      <c r="I22" s="45"/>
      <c r="J22" s="47">
        <f t="shared" si="9"/>
        <v>0</v>
      </c>
      <c r="K22" s="45"/>
      <c r="L22" s="47">
        <f t="shared" si="10"/>
        <v>0</v>
      </c>
      <c r="M22" s="48">
        <f t="shared" si="11"/>
        <v>0</v>
      </c>
      <c r="N22" s="49">
        <f t="shared" si="12"/>
        <v>0</v>
      </c>
      <c r="O22" s="97">
        <f>((D22/12)*N22)*E22</f>
        <v>0</v>
      </c>
    </row>
    <row r="23" spans="1:15">
      <c r="A23" s="112"/>
      <c r="B23" s="113"/>
      <c r="C23" s="114"/>
      <c r="D23" s="45"/>
      <c r="E23" s="96">
        <v>6.2E-2</v>
      </c>
      <c r="F23" s="47">
        <f t="shared" si="7"/>
        <v>0</v>
      </c>
      <c r="G23" s="45"/>
      <c r="H23" s="47">
        <f t="shared" si="8"/>
        <v>0</v>
      </c>
      <c r="I23" s="45"/>
      <c r="J23" s="47">
        <f t="shared" si="9"/>
        <v>0</v>
      </c>
      <c r="K23" s="45"/>
      <c r="L23" s="47">
        <f t="shared" si="10"/>
        <v>0</v>
      </c>
      <c r="M23" s="48">
        <f t="shared" si="11"/>
        <v>0</v>
      </c>
      <c r="N23" s="49">
        <f t="shared" si="12"/>
        <v>0</v>
      </c>
      <c r="O23" s="97">
        <f>((D23/12)*N23)*E23</f>
        <v>0</v>
      </c>
    </row>
    <row r="24" spans="1:15">
      <c r="A24" s="112"/>
      <c r="B24" s="113"/>
      <c r="C24" s="114"/>
      <c r="D24" s="45"/>
      <c r="E24" s="96">
        <v>6.2E-2</v>
      </c>
      <c r="F24" s="47">
        <f t="shared" si="7"/>
        <v>0</v>
      </c>
      <c r="G24" s="45"/>
      <c r="H24" s="47">
        <f t="shared" si="8"/>
        <v>0</v>
      </c>
      <c r="I24" s="45"/>
      <c r="J24" s="47">
        <f t="shared" si="9"/>
        <v>0</v>
      </c>
      <c r="K24" s="45"/>
      <c r="L24" s="47">
        <f t="shared" si="10"/>
        <v>0</v>
      </c>
      <c r="M24" s="48">
        <f t="shared" si="11"/>
        <v>0</v>
      </c>
      <c r="N24" s="49">
        <f t="shared" si="12"/>
        <v>0</v>
      </c>
      <c r="O24" s="97">
        <f>((D24/12)*N24)*E24</f>
        <v>0</v>
      </c>
    </row>
    <row r="25" spans="1:15">
      <c r="A25" s="115" t="s">
        <v>54</v>
      </c>
      <c r="B25" s="116"/>
      <c r="C25" s="116"/>
      <c r="D25" s="116"/>
      <c r="E25" s="50"/>
      <c r="F25" s="50"/>
      <c r="G25" s="51">
        <f t="shared" ref="G25:N25" si="13">SUM(G16:G24)</f>
        <v>0</v>
      </c>
      <c r="H25" s="52">
        <f t="shared" si="13"/>
        <v>0</v>
      </c>
      <c r="I25" s="51">
        <f t="shared" si="13"/>
        <v>0</v>
      </c>
      <c r="J25" s="52">
        <f t="shared" si="13"/>
        <v>0</v>
      </c>
      <c r="K25" s="51">
        <f t="shared" si="13"/>
        <v>0</v>
      </c>
      <c r="L25" s="52">
        <f t="shared" si="13"/>
        <v>0</v>
      </c>
      <c r="M25" s="53">
        <f t="shared" si="13"/>
        <v>0</v>
      </c>
      <c r="N25" s="54">
        <f t="shared" si="13"/>
        <v>0</v>
      </c>
      <c r="O25" s="60">
        <f>SUM(O21:O24)</f>
        <v>0</v>
      </c>
    </row>
  </sheetData>
  <mergeCells count="14">
    <mergeCell ref="A17:C17"/>
    <mergeCell ref="A1:N1"/>
    <mergeCell ref="A12:D12"/>
    <mergeCell ref="A14:N14"/>
    <mergeCell ref="A15:C15"/>
    <mergeCell ref="A16:C16"/>
    <mergeCell ref="A24:C24"/>
    <mergeCell ref="A25:D25"/>
    <mergeCell ref="A18:C18"/>
    <mergeCell ref="A19:C19"/>
    <mergeCell ref="A20:C20"/>
    <mergeCell ref="A21:C21"/>
    <mergeCell ref="A22:C22"/>
    <mergeCell ref="A23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16CE-8CB9-4762-B1C1-5718C5276FFF}">
  <dimension ref="A1:I19"/>
  <sheetViews>
    <sheetView workbookViewId="0">
      <selection sqref="A1:XFD1048576"/>
    </sheetView>
  </sheetViews>
  <sheetFormatPr defaultRowHeight="14.5"/>
  <cols>
    <col min="1" max="1" width="27.54296875" style="34" customWidth="1"/>
    <col min="2" max="2" width="15.36328125" style="34" customWidth="1"/>
    <col min="3" max="3" width="25" style="34" customWidth="1"/>
    <col min="4" max="4" width="10.54296875" style="34" customWidth="1"/>
    <col min="5" max="5" width="20.54296875" style="34" customWidth="1"/>
    <col min="6" max="6" width="17.36328125" style="34" customWidth="1"/>
    <col min="7" max="16384" width="8.7265625" style="34"/>
  </cols>
  <sheetData>
    <row r="1" spans="1:9">
      <c r="A1" s="130" t="s">
        <v>59</v>
      </c>
      <c r="B1" s="131"/>
      <c r="C1" s="131"/>
      <c r="D1" s="131"/>
      <c r="E1" s="131"/>
      <c r="F1" s="131"/>
      <c r="G1" s="131"/>
      <c r="H1" s="132"/>
      <c r="I1" s="133" t="s">
        <v>60</v>
      </c>
    </row>
    <row r="2" spans="1:9" ht="60">
      <c r="A2" s="61" t="s">
        <v>61</v>
      </c>
      <c r="B2" s="62" t="s">
        <v>62</v>
      </c>
      <c r="C2" s="63" t="s">
        <v>63</v>
      </c>
      <c r="D2" s="61" t="s">
        <v>64</v>
      </c>
      <c r="E2" s="61" t="s">
        <v>65</v>
      </c>
      <c r="F2" s="62" t="s">
        <v>66</v>
      </c>
      <c r="G2" s="64"/>
      <c r="H2" s="65"/>
      <c r="I2" s="133"/>
    </row>
    <row r="3" spans="1:9">
      <c r="A3" s="66"/>
      <c r="B3" s="67"/>
      <c r="C3" s="68">
        <v>60</v>
      </c>
      <c r="D3" s="69"/>
      <c r="E3" s="70"/>
      <c r="F3" s="71">
        <f>+(D3/C3)*B3*E3</f>
        <v>0</v>
      </c>
      <c r="G3" s="64"/>
      <c r="H3" s="65"/>
      <c r="I3" s="133"/>
    </row>
    <row r="4" spans="1:9">
      <c r="A4" s="66"/>
      <c r="B4" s="67"/>
      <c r="C4" s="68">
        <v>60</v>
      </c>
      <c r="D4" s="69"/>
      <c r="E4" s="69"/>
      <c r="F4" s="71">
        <f t="shared" ref="F4:F6" si="0">+(D4/C4)*B4*E4</f>
        <v>0</v>
      </c>
      <c r="G4" s="64"/>
      <c r="H4" s="65"/>
      <c r="I4" s="133"/>
    </row>
    <row r="5" spans="1:9">
      <c r="A5" s="66"/>
      <c r="B5" s="67"/>
      <c r="C5" s="68">
        <v>60</v>
      </c>
      <c r="D5" s="69"/>
      <c r="E5" s="69"/>
      <c r="F5" s="71">
        <f t="shared" si="0"/>
        <v>0</v>
      </c>
      <c r="G5" s="64"/>
      <c r="H5" s="65"/>
      <c r="I5" s="133"/>
    </row>
    <row r="6" spans="1:9">
      <c r="A6" s="66"/>
      <c r="B6" s="67"/>
      <c r="C6" s="68">
        <v>60</v>
      </c>
      <c r="D6" s="69"/>
      <c r="E6" s="69"/>
      <c r="F6" s="71">
        <f t="shared" si="0"/>
        <v>0</v>
      </c>
      <c r="G6" s="64"/>
      <c r="H6" s="65"/>
      <c r="I6" s="133"/>
    </row>
    <row r="7" spans="1:9">
      <c r="A7" s="81"/>
      <c r="B7" s="82"/>
      <c r="C7" s="83" t="s">
        <v>67</v>
      </c>
      <c r="D7" s="83"/>
      <c r="E7" s="83"/>
      <c r="F7" s="84">
        <f>SUM(F3:F6)</f>
        <v>0</v>
      </c>
      <c r="G7" s="64"/>
      <c r="H7" s="65"/>
      <c r="I7" s="133"/>
    </row>
    <row r="8" spans="1:9">
      <c r="A8" s="66"/>
      <c r="B8" s="72"/>
      <c r="C8" s="68">
        <v>36</v>
      </c>
      <c r="D8" s="69"/>
      <c r="E8" s="73"/>
      <c r="F8" s="71">
        <f>+(D8/C8)*B8*E8</f>
        <v>0</v>
      </c>
      <c r="G8" s="64"/>
      <c r="H8" s="65"/>
      <c r="I8" s="133"/>
    </row>
    <row r="9" spans="1:9">
      <c r="A9" s="66"/>
      <c r="B9" s="72"/>
      <c r="C9" s="68">
        <v>36</v>
      </c>
      <c r="D9" s="69"/>
      <c r="E9" s="73"/>
      <c r="F9" s="71">
        <f t="shared" ref="F9:F11" si="1">+(D9/C9)*B9*E9</f>
        <v>0</v>
      </c>
      <c r="G9" s="64"/>
      <c r="H9" s="65"/>
      <c r="I9" s="133"/>
    </row>
    <row r="10" spans="1:9">
      <c r="A10" s="66"/>
      <c r="B10" s="72"/>
      <c r="C10" s="68">
        <v>36</v>
      </c>
      <c r="D10" s="69"/>
      <c r="E10" s="73"/>
      <c r="F10" s="71">
        <f t="shared" si="1"/>
        <v>0</v>
      </c>
      <c r="G10" s="64"/>
      <c r="H10" s="65"/>
      <c r="I10" s="133"/>
    </row>
    <row r="11" spans="1:9">
      <c r="A11" s="66"/>
      <c r="B11" s="72"/>
      <c r="C11" s="68">
        <v>36</v>
      </c>
      <c r="D11" s="69"/>
      <c r="E11" s="73"/>
      <c r="F11" s="71">
        <f t="shared" si="1"/>
        <v>0</v>
      </c>
      <c r="G11" s="64"/>
      <c r="H11" s="65"/>
      <c r="I11" s="133"/>
    </row>
    <row r="12" spans="1:9">
      <c r="A12" s="81"/>
      <c r="B12" s="82"/>
      <c r="C12" s="83" t="s">
        <v>68</v>
      </c>
      <c r="D12" s="83"/>
      <c r="E12" s="83"/>
      <c r="F12" s="84">
        <f>SUM(F8:F11)</f>
        <v>0</v>
      </c>
      <c r="G12" s="64"/>
      <c r="H12" s="65"/>
      <c r="I12" s="133"/>
    </row>
    <row r="13" spans="1:9">
      <c r="A13" s="74" t="s">
        <v>69</v>
      </c>
      <c r="B13" s="98">
        <f>SUM(B3:B12)</f>
        <v>0</v>
      </c>
      <c r="C13" s="75"/>
      <c r="D13" s="76"/>
      <c r="E13" s="76"/>
      <c r="F13" s="77">
        <f>F7+F12</f>
        <v>0</v>
      </c>
      <c r="G13" s="64"/>
      <c r="H13" s="65"/>
      <c r="I13" s="133"/>
    </row>
    <row r="14" spans="1:9">
      <c r="A14" s="78"/>
      <c r="B14" s="79"/>
      <c r="C14" s="79"/>
      <c r="D14" s="79"/>
      <c r="E14" s="79"/>
      <c r="F14" s="79"/>
      <c r="G14" s="79"/>
      <c r="H14" s="79"/>
      <c r="I14" s="133"/>
    </row>
    <row r="15" spans="1:9" ht="16.5">
      <c r="A15" s="80" t="s">
        <v>70</v>
      </c>
      <c r="B15" s="135" t="s">
        <v>71</v>
      </c>
      <c r="C15" s="136"/>
      <c r="D15" s="137" t="s">
        <v>72</v>
      </c>
      <c r="E15" s="137"/>
      <c r="F15" s="99">
        <f>B13-F13</f>
        <v>0</v>
      </c>
      <c r="G15" s="79"/>
      <c r="H15" s="79"/>
      <c r="I15" s="133"/>
    </row>
    <row r="16" spans="1:9">
      <c r="A16" s="80"/>
      <c r="B16" s="79"/>
      <c r="C16" s="79"/>
      <c r="D16" s="79"/>
      <c r="E16" s="79"/>
      <c r="F16" s="79"/>
      <c r="G16" s="79"/>
      <c r="H16" s="79"/>
      <c r="I16" s="133"/>
    </row>
    <row r="17" spans="1:9">
      <c r="A17" s="138" t="s">
        <v>73</v>
      </c>
      <c r="B17" s="139"/>
      <c r="C17" s="139"/>
      <c r="D17" s="139"/>
      <c r="E17" s="139"/>
      <c r="F17" s="139"/>
      <c r="G17" s="79"/>
      <c r="H17" s="79"/>
      <c r="I17" s="133"/>
    </row>
    <row r="18" spans="1:9">
      <c r="A18" s="138"/>
      <c r="B18" s="139"/>
      <c r="C18" s="139"/>
      <c r="D18" s="139"/>
      <c r="E18" s="139"/>
      <c r="F18" s="139"/>
      <c r="G18" s="79"/>
      <c r="H18" s="79"/>
      <c r="I18" s="133"/>
    </row>
    <row r="19" spans="1:9">
      <c r="G19" s="79"/>
      <c r="H19" s="79"/>
      <c r="I19" s="134"/>
    </row>
  </sheetData>
  <mergeCells count="5">
    <mergeCell ref="A1:H1"/>
    <mergeCell ref="I1:I19"/>
    <mergeCell ref="B15:C15"/>
    <mergeCell ref="D15:E15"/>
    <mergeCell ref="A17:F1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F463-9C70-4F36-B13C-AB92300F959A}">
  <dimension ref="B3:D13"/>
  <sheetViews>
    <sheetView workbookViewId="0">
      <selection sqref="A1:XFD1048576"/>
    </sheetView>
  </sheetViews>
  <sheetFormatPr defaultRowHeight="14.5"/>
  <cols>
    <col min="1" max="1" width="8.7265625" style="34"/>
    <col min="2" max="2" width="19.6328125" style="34" bestFit="1" customWidth="1"/>
    <col min="3" max="3" width="22.6328125" style="34" customWidth="1"/>
    <col min="4" max="4" width="12.1796875" style="34" customWidth="1"/>
    <col min="5" max="16384" width="8.7265625" style="34"/>
  </cols>
  <sheetData>
    <row r="3" spans="2:4">
      <c r="B3" s="140" t="s">
        <v>74</v>
      </c>
      <c r="C3" s="140"/>
      <c r="D3" s="140"/>
    </row>
    <row r="4" spans="2:4">
      <c r="B4" s="85" t="s">
        <v>75</v>
      </c>
      <c r="C4" s="85" t="s">
        <v>76</v>
      </c>
      <c r="D4" s="86">
        <f>BUDGET!B19</f>
        <v>0</v>
      </c>
    </row>
    <row r="5" spans="2:4">
      <c r="B5" s="87"/>
      <c r="C5" s="87"/>
      <c r="D5" s="88"/>
    </row>
    <row r="6" spans="2:4">
      <c r="B6" s="85" t="s">
        <v>77</v>
      </c>
      <c r="C6" s="89" t="s">
        <v>78</v>
      </c>
      <c r="D6" s="86">
        <f>Personnel!M25</f>
        <v>0</v>
      </c>
    </row>
    <row r="7" spans="2:4" ht="26.5">
      <c r="B7" s="85"/>
      <c r="C7" s="89" t="s">
        <v>79</v>
      </c>
      <c r="D7" s="86">
        <f>Personnel!O25</f>
        <v>0</v>
      </c>
    </row>
    <row r="8" spans="2:4">
      <c r="B8" s="90"/>
      <c r="C8" s="89" t="s">
        <v>80</v>
      </c>
      <c r="D8" s="102">
        <f>Equipment!B13</f>
        <v>0</v>
      </c>
    </row>
    <row r="9" spans="2:4">
      <c r="B9" s="91"/>
      <c r="C9" s="92" t="s">
        <v>81</v>
      </c>
      <c r="D9" s="102">
        <f>BUDGET!B11+BUDGET!B13+BUDGET!B14+BUDGET!B15</f>
        <v>0</v>
      </c>
    </row>
    <row r="10" spans="2:4">
      <c r="B10" s="91"/>
      <c r="C10" s="92" t="s">
        <v>82</v>
      </c>
      <c r="D10" s="102">
        <f>BUDGET!B18</f>
        <v>0</v>
      </c>
    </row>
    <row r="11" spans="2:4">
      <c r="B11" s="91" t="s">
        <v>83</v>
      </c>
      <c r="C11" s="93" t="s">
        <v>84</v>
      </c>
      <c r="D11" s="102">
        <f>BUDGET!B17/2</f>
        <v>0</v>
      </c>
    </row>
    <row r="12" spans="2:4">
      <c r="B12" s="94" t="s">
        <v>85</v>
      </c>
      <c r="C12" s="95"/>
      <c r="D12" s="103">
        <f>SUM(D6:D11)</f>
        <v>0</v>
      </c>
    </row>
    <row r="13" spans="2:4">
      <c r="B13" s="141" t="s">
        <v>86</v>
      </c>
      <c r="C13" s="141"/>
      <c r="D13" s="104">
        <f>D4-D12</f>
        <v>0</v>
      </c>
    </row>
  </sheetData>
  <mergeCells count="2">
    <mergeCell ref="B3:D3"/>
    <mergeCell ref="B13:C13"/>
  </mergeCells>
  <conditionalFormatting sqref="D13">
    <cfRule type="cellIs" dxfId="2" priority="1" operator="lessThan">
      <formula>0</formula>
    </cfRule>
    <cfRule type="cellIs" dxfId="1" priority="2" operator="greaterThanOr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edc69c-69ec-40fc-8bf0-0d01cc85ad03" xsi:nil="true"/>
    <lcf76f155ced4ddcb4097134ff3c332f xmlns="a132fbb7-b71c-4ed5-9e28-4b1e37ad03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70CBB96F6CA4DB65262900CFE132B" ma:contentTypeVersion="19" ma:contentTypeDescription="Creare un nuovo documento." ma:contentTypeScope="" ma:versionID="7b6378392d894371dfc2fed8e2118253">
  <xsd:schema xmlns:xsd="http://www.w3.org/2001/XMLSchema" xmlns:xs="http://www.w3.org/2001/XMLSchema" xmlns:p="http://schemas.microsoft.com/office/2006/metadata/properties" xmlns:ns2="a132fbb7-b71c-4ed5-9e28-4b1e37ad032c" xmlns:ns3="4aedc69c-69ec-40fc-8bf0-0d01cc85ad03" targetNamespace="http://schemas.microsoft.com/office/2006/metadata/properties" ma:root="true" ma:fieldsID="2f638083da034a07cc8690784d02bb0d" ns2:_="" ns3:_="">
    <xsd:import namespace="a132fbb7-b71c-4ed5-9e28-4b1e37ad032c"/>
    <xsd:import namespace="4aedc69c-69ec-40fc-8bf0-0d01cc85a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bb7-b71c-4ed5-9e28-4b1e37ad0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61b086e8-996c-48cb-b88e-344165895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dc69c-69ec-40fc-8bf0-0d01cc85a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cbd720-6070-4f49-8972-1022137b1f61}" ma:internalName="TaxCatchAll" ma:showField="CatchAllData" ma:web="4aedc69c-69ec-40fc-8bf0-0d01cc85a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5E2D3-7CB7-4D3D-9BBA-4FF83CAFE7D5}">
  <ds:schemaRefs>
    <ds:schemaRef ds:uri="4aedc69c-69ec-40fc-8bf0-0d01cc85ad03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a132fbb7-b71c-4ed5-9e28-4b1e37ad032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537D53C-89D4-434C-BA5D-C64C298162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D02A0-43C1-41DD-A7A1-E994C0097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2fbb7-b71c-4ed5-9e28-4b1e37ad032c"/>
    <ds:schemaRef ds:uri="4aedc69c-69ec-40fc-8bf0-0d01cc85a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</vt:lpstr>
      <vt:lpstr>Personnel</vt:lpstr>
      <vt:lpstr>Equipment</vt:lpstr>
      <vt:lpstr>sostenibilità economica</vt:lpstr>
    </vt:vector>
  </TitlesOfParts>
  <Manager/>
  <Company>Regione Lombardia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Maria Cristina Bello</dc:creator>
  <cp:keywords/>
  <dc:description/>
  <cp:lastModifiedBy>Roberta Palorini</cp:lastModifiedBy>
  <cp:revision/>
  <dcterms:created xsi:type="dcterms:W3CDTF">2018-12-11T16:59:43Z</dcterms:created>
  <dcterms:modified xsi:type="dcterms:W3CDTF">2025-11-26T09:52:18Z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0x01010011670CBB96F6CA4DB65262900CFE132B</vt:lpwstr>
  </property>
  <property fmtid="{D5CDD505-2E9C-101B-9397-08002B2CF9AE}" pid="3" name="MediaServiceImageTags">
    <vt:lpwstr/>
  </property>
</Properties>
</file>