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ERA4HEALTH\HealthEquity_2023\"/>
    </mc:Choice>
  </mc:AlternateContent>
  <xr:revisionPtr revIDLastSave="0" documentId="13_ncr:1_{AE2AAF20-0236-4D3E-A932-F98AA323746F}" xr6:coauthVersionLast="36" xr6:coauthVersionMax="36" xr10:uidLastSave="{00000000-0000-0000-0000-000000000000}"/>
  <bookViews>
    <workbookView xWindow="0" yWindow="0" windowWidth="19200" windowHeight="6350" activeTab="1" xr2:uid="{00000000-000D-0000-FFFF-FFFF00000000}"/>
  </bookViews>
  <sheets>
    <sheet name="BudgetTotale" sheetId="1" r:id="rId1"/>
    <sheet name="CostiPersonale" sheetId="2" r:id="rId2"/>
    <sheet name="Ammortamento UNIMI   " sheetId="3" r:id="rId3"/>
    <sheet name="Sostenibilità economica" sheetId="4" r:id="rId4"/>
  </sheets>
  <calcPr calcId="191029"/>
</workbook>
</file>

<file path=xl/calcChain.xml><?xml version="1.0" encoding="utf-8"?>
<calcChain xmlns="http://schemas.openxmlformats.org/spreadsheetml/2006/main">
  <c r="J69" i="2" l="1"/>
  <c r="J70" i="2"/>
  <c r="J71" i="2"/>
  <c r="J72" i="2"/>
  <c r="J73" i="2"/>
  <c r="J74" i="2"/>
  <c r="J75" i="2"/>
  <c r="J76" i="2"/>
  <c r="J68" i="2"/>
  <c r="H69" i="2"/>
  <c r="H70" i="2"/>
  <c r="H71" i="2"/>
  <c r="H72" i="2"/>
  <c r="H73" i="2"/>
  <c r="H74" i="2"/>
  <c r="H75" i="2"/>
  <c r="H76" i="2"/>
  <c r="H68" i="2"/>
  <c r="F69" i="2"/>
  <c r="F70" i="2"/>
  <c r="F71" i="2"/>
  <c r="F72" i="2"/>
  <c r="F73" i="2"/>
  <c r="F74" i="2"/>
  <c r="F75" i="2"/>
  <c r="F76" i="2"/>
  <c r="F68" i="2"/>
  <c r="J56" i="2"/>
  <c r="J57" i="2"/>
  <c r="J58" i="2"/>
  <c r="J59" i="2"/>
  <c r="J60" i="2"/>
  <c r="J61" i="2"/>
  <c r="J62" i="2"/>
  <c r="J63" i="2"/>
  <c r="J55" i="2"/>
  <c r="H56" i="2"/>
  <c r="H57" i="2"/>
  <c r="H58" i="2"/>
  <c r="H59" i="2"/>
  <c r="H60" i="2"/>
  <c r="H61" i="2"/>
  <c r="H62" i="2"/>
  <c r="H63" i="2"/>
  <c r="H55" i="2"/>
  <c r="F56" i="2"/>
  <c r="F57" i="2"/>
  <c r="F58" i="2"/>
  <c r="F59" i="2"/>
  <c r="F60" i="2"/>
  <c r="F61" i="2"/>
  <c r="F62" i="2"/>
  <c r="F63" i="2"/>
  <c r="F55" i="2"/>
  <c r="J43" i="2"/>
  <c r="J44" i="2"/>
  <c r="J45" i="2"/>
  <c r="J46" i="2"/>
  <c r="J47" i="2"/>
  <c r="J48" i="2"/>
  <c r="J49" i="2"/>
  <c r="J50" i="2"/>
  <c r="J42" i="2"/>
  <c r="H43" i="2"/>
  <c r="H44" i="2"/>
  <c r="H45" i="2"/>
  <c r="H46" i="2"/>
  <c r="H47" i="2"/>
  <c r="H48" i="2"/>
  <c r="H49" i="2"/>
  <c r="H50" i="2"/>
  <c r="H42" i="2"/>
  <c r="F43" i="2"/>
  <c r="F44" i="2"/>
  <c r="F45" i="2"/>
  <c r="F46" i="2"/>
  <c r="F47" i="2"/>
  <c r="F48" i="2"/>
  <c r="F49" i="2"/>
  <c r="F50" i="2"/>
  <c r="F42" i="2"/>
  <c r="J30" i="2"/>
  <c r="J31" i="2"/>
  <c r="J32" i="2"/>
  <c r="J33" i="2"/>
  <c r="J34" i="2"/>
  <c r="J35" i="2"/>
  <c r="J36" i="2"/>
  <c r="J37" i="2"/>
  <c r="J29" i="2"/>
  <c r="H30" i="2"/>
  <c r="H31" i="2"/>
  <c r="H32" i="2"/>
  <c r="H33" i="2"/>
  <c r="H34" i="2"/>
  <c r="H35" i="2"/>
  <c r="H36" i="2"/>
  <c r="H37" i="2"/>
  <c r="H29" i="2"/>
  <c r="F30" i="2"/>
  <c r="F31" i="2"/>
  <c r="F32" i="2"/>
  <c r="F33" i="2"/>
  <c r="F34" i="2"/>
  <c r="F35" i="2"/>
  <c r="F36" i="2"/>
  <c r="F37" i="2"/>
  <c r="F29" i="2"/>
  <c r="J17" i="2" l="1"/>
  <c r="J18" i="2"/>
  <c r="J19" i="2"/>
  <c r="J20" i="2"/>
  <c r="J21" i="2"/>
  <c r="J22" i="2"/>
  <c r="J23" i="2"/>
  <c r="J24" i="2"/>
  <c r="J16" i="2"/>
  <c r="H17" i="2"/>
  <c r="H18" i="2"/>
  <c r="H19" i="2"/>
  <c r="H20" i="2"/>
  <c r="H21" i="2"/>
  <c r="H22" i="2"/>
  <c r="H23" i="2"/>
  <c r="H24" i="2"/>
  <c r="H16" i="2"/>
  <c r="F17" i="2"/>
  <c r="F18" i="2"/>
  <c r="F19" i="2"/>
  <c r="F20" i="2"/>
  <c r="F21" i="2"/>
  <c r="F22" i="2"/>
  <c r="F23" i="2"/>
  <c r="F24" i="2"/>
  <c r="F16" i="2"/>
  <c r="J6" i="2"/>
  <c r="J4" i="2"/>
  <c r="J5" i="2"/>
  <c r="J7" i="2"/>
  <c r="J8" i="2"/>
  <c r="J9" i="2"/>
  <c r="J10" i="2"/>
  <c r="J11" i="2"/>
  <c r="J3" i="2"/>
  <c r="H4" i="2"/>
  <c r="H5" i="2"/>
  <c r="H6" i="2"/>
  <c r="H7" i="2"/>
  <c r="H8" i="2"/>
  <c r="H9" i="2"/>
  <c r="H10" i="2"/>
  <c r="H11" i="2"/>
  <c r="H3" i="2"/>
  <c r="F4" i="2"/>
  <c r="F5" i="2"/>
  <c r="F7" i="2"/>
  <c r="F8" i="2"/>
  <c r="F9" i="2"/>
  <c r="F10" i="2"/>
  <c r="F11" i="2"/>
  <c r="F3" i="2"/>
  <c r="F6" i="2" l="1"/>
  <c r="B18" i="3" l="1"/>
  <c r="F16" i="3"/>
  <c r="F15" i="3"/>
  <c r="F14" i="3"/>
  <c r="F13" i="3"/>
  <c r="F11" i="3"/>
  <c r="F10" i="3"/>
  <c r="F9" i="3"/>
  <c r="F8" i="3"/>
  <c r="J77" i="2"/>
  <c r="I77" i="2"/>
  <c r="G77" i="2"/>
  <c r="E77" i="2"/>
  <c r="K76" i="2"/>
  <c r="K75" i="2"/>
  <c r="K74" i="2"/>
  <c r="K73" i="2"/>
  <c r="K72" i="2"/>
  <c r="K71" i="2"/>
  <c r="K70" i="2"/>
  <c r="K69" i="2"/>
  <c r="H77" i="2"/>
  <c r="J64" i="2"/>
  <c r="I64" i="2"/>
  <c r="G64" i="2"/>
  <c r="E64" i="2"/>
  <c r="K63" i="2"/>
  <c r="K62" i="2"/>
  <c r="K61" i="2"/>
  <c r="K60" i="2"/>
  <c r="K59" i="2"/>
  <c r="K58" i="2"/>
  <c r="K57" i="2"/>
  <c r="K56" i="2"/>
  <c r="K55" i="2"/>
  <c r="I51" i="2"/>
  <c r="G51" i="2"/>
  <c r="E51" i="2"/>
  <c r="I38" i="2"/>
  <c r="G38" i="2"/>
  <c r="E38" i="2"/>
  <c r="K36" i="2"/>
  <c r="K30" i="2"/>
  <c r="I25" i="2"/>
  <c r="G25" i="2"/>
  <c r="E25" i="2"/>
  <c r="K24" i="2"/>
  <c r="K21" i="2"/>
  <c r="K18" i="2"/>
  <c r="I12" i="2"/>
  <c r="G12" i="2"/>
  <c r="E12" i="2"/>
  <c r="K11" i="2"/>
  <c r="K4" i="2"/>
  <c r="F16" i="1"/>
  <c r="E9" i="4" s="1"/>
  <c r="F14" i="1"/>
  <c r="E8" i="4" s="1"/>
  <c r="E13" i="1"/>
  <c r="D13" i="1"/>
  <c r="C13" i="1"/>
  <c r="J38" i="2" l="1"/>
  <c r="K48" i="2"/>
  <c r="K3" i="2"/>
  <c r="K6" i="2"/>
  <c r="K17" i="2"/>
  <c r="J25" i="2"/>
  <c r="K5" i="2"/>
  <c r="K9" i="2"/>
  <c r="F51" i="2"/>
  <c r="K44" i="2"/>
  <c r="K43" i="2"/>
  <c r="K47" i="2"/>
  <c r="K50" i="2"/>
  <c r="K8" i="2"/>
  <c r="K20" i="2"/>
  <c r="K23" i="2"/>
  <c r="F38" i="2"/>
  <c r="K32" i="2"/>
  <c r="K35" i="2"/>
  <c r="K46" i="2"/>
  <c r="K49" i="2"/>
  <c r="K33" i="2"/>
  <c r="H51" i="2"/>
  <c r="K19" i="2"/>
  <c r="K22" i="2"/>
  <c r="K34" i="2"/>
  <c r="K37" i="2"/>
  <c r="K45" i="2"/>
  <c r="F17" i="3"/>
  <c r="F13" i="1"/>
  <c r="E7" i="4" s="1"/>
  <c r="K31" i="2"/>
  <c r="F12" i="2"/>
  <c r="K10" i="2"/>
  <c r="H12" i="2"/>
  <c r="J12" i="2"/>
  <c r="F64" i="2"/>
  <c r="H64" i="2"/>
  <c r="K64" i="2"/>
  <c r="E10" i="1" s="1"/>
  <c r="K7" i="2"/>
  <c r="H25" i="2"/>
  <c r="K68" i="2"/>
  <c r="K77" i="2" s="1"/>
  <c r="E11" i="1" s="1"/>
  <c r="F77" i="2"/>
  <c r="K16" i="2"/>
  <c r="F25" i="2"/>
  <c r="H38" i="2"/>
  <c r="K29" i="2"/>
  <c r="J51" i="2"/>
  <c r="K42" i="2"/>
  <c r="F12" i="3"/>
  <c r="F18" i="3" s="1"/>
  <c r="F23" i="3" s="1"/>
  <c r="E10" i="4" s="1"/>
  <c r="K12" i="2" l="1"/>
  <c r="C10" i="1" s="1"/>
  <c r="K51" i="2"/>
  <c r="D11" i="1" s="1"/>
  <c r="K25" i="2"/>
  <c r="C11" i="1" s="1"/>
  <c r="E12" i="1"/>
  <c r="E15" i="1" s="1"/>
  <c r="K38" i="2"/>
  <c r="D10" i="1" s="1"/>
  <c r="F11" i="1" l="1"/>
  <c r="E6" i="4" s="1"/>
  <c r="F10" i="1"/>
  <c r="C12" i="1"/>
  <c r="D12" i="1"/>
  <c r="D15" i="1" s="1"/>
  <c r="D17" i="1" s="1"/>
  <c r="D19" i="1" s="1"/>
  <c r="D20" i="1" s="1"/>
  <c r="E17" i="1"/>
  <c r="E19" i="1" s="1"/>
  <c r="E20" i="1" s="1"/>
  <c r="F12" i="1" l="1"/>
  <c r="C15" i="1"/>
  <c r="C17" i="1" s="1"/>
  <c r="E21" i="1"/>
  <c r="E22" i="1" s="1"/>
  <c r="D21" i="1"/>
  <c r="D22" i="1" s="1"/>
  <c r="F15" i="1" l="1"/>
  <c r="F17" i="1" s="1"/>
  <c r="C19" i="1"/>
  <c r="C21" i="1" l="1"/>
  <c r="F19" i="1"/>
  <c r="E4" i="4" s="1"/>
  <c r="C20" i="1"/>
  <c r="E11" i="4" l="1"/>
  <c r="C22" i="1"/>
  <c r="F21" i="1"/>
  <c r="G21" i="1" l="1"/>
  <c r="E12" i="4"/>
  <c r="E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</authors>
  <commentList>
    <comment ref="F21" authorId="0" shapeId="0" xr:uid="{00000000-0006-0000-0000-000001000000}">
      <text>
        <r>
          <rPr>
            <sz val="8"/>
            <rFont val="Tahoma"/>
            <family val="2"/>
          </rPr>
          <t xml:space="preserve">
AVVERTENZA:                                         Il costo del cofinanzamento deve essere almeno pari al costo del personale strutturato UNIMI o vedi formula sul COFINANZIAMENTO nel foglio "sostenibilità economica"            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7" authorId="0" shapeId="0" xr:uid="{00000000-0006-0000-0200-000001000000}">
      <text>
        <r>
          <rPr>
            <sz val="8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sharedStrings.xml><?xml version="1.0" encoding="utf-8"?>
<sst xmlns="http://schemas.openxmlformats.org/spreadsheetml/2006/main" count="141" uniqueCount="79">
  <si>
    <t>COSTI AMMISSIBILI</t>
  </si>
  <si>
    <t xml:space="preserve">Call: </t>
  </si>
  <si>
    <t xml:space="preserve">Progetto: </t>
  </si>
  <si>
    <t xml:space="preserve">Proponente: </t>
  </si>
  <si>
    <t>Digitare solo sulle caselle in giallo</t>
  </si>
  <si>
    <t>TOTALE</t>
  </si>
  <si>
    <t>Personale strutturato ( In Staff)</t>
  </si>
  <si>
    <t>Personale da  arruolare</t>
  </si>
  <si>
    <t>Personale</t>
  </si>
  <si>
    <t>Strumenti e attrezzature</t>
  </si>
  <si>
    <t>Consulenze e servizi equivalenti</t>
  </si>
  <si>
    <t>COFINANZIAMENTO UNIMI</t>
  </si>
  <si>
    <t>PERSONALE STRUTTURATO - RICERCA FONDAMENTALE</t>
  </si>
  <si>
    <t>NOME</t>
  </si>
  <si>
    <t>COGNOME</t>
  </si>
  <si>
    <t>RUOLO IN UNIMI</t>
  </si>
  <si>
    <t>TOT ANNO 1</t>
  </si>
  <si>
    <t>TOT ANNO 2</t>
  </si>
  <si>
    <t>TOT ANNO 3</t>
  </si>
  <si>
    <t>PERSONALE DA ARRUOLARE - RICERCA FONDAMENTALE</t>
  </si>
  <si>
    <t>PERSONALE STRUTTURATO - RICERCA INDUSTRIALE</t>
  </si>
  <si>
    <t>PERSONALE DA ARRUOLARE - RICERCA INDUSTRIALE</t>
  </si>
  <si>
    <t>PERSONALE STRUTTURATO - SVILUPPO SPERIMENTALE</t>
  </si>
  <si>
    <t>PERSONALE DA ARRUOLARE - SVILUPPO SPERIMENTALE</t>
  </si>
  <si>
    <t>COMPILAZIONE OBBLIGATORIA</t>
  </si>
  <si>
    <t>Finanziatore</t>
  </si>
  <si>
    <t xml:space="preserve">Responsabile Scientifico </t>
  </si>
  <si>
    <t>cliccare solo sulle caselle evidenziate in giallo</t>
  </si>
  <si>
    <t>Acronimo/Titolo Progetto</t>
  </si>
  <si>
    <t xml:space="preserve">  Partner  - UNIMI</t>
  </si>
  <si>
    <t>DURATA   MESI PROGETTO :  ____</t>
  </si>
  <si>
    <t xml:space="preserve">Calcolo costi di ammortamento per ATTREZZATURE, STRUMENTAZIONI 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</si>
  <si>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</si>
  <si>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</si>
  <si>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</si>
  <si>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</si>
  <si>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 xml:space="preserve">% UTILIZZO NEL PROGETTO                      </t>
    </r>
    <r>
      <rPr>
        <b/>
        <sz val="8"/>
        <color indexed="60"/>
        <rFont val="Calibri"/>
        <family val="2"/>
        <scheme val="minor"/>
      </rPr>
      <t>(si consiglia di non prevedere il 100%)</t>
    </r>
  </si>
  <si>
    <t>TOTALE AMMORTAMENTO AMMISSIBILE</t>
  </si>
  <si>
    <t>TOTALE PARZIALE ATTREZZATURE SCIENTIFICHE</t>
  </si>
  <si>
    <t>TOTALE PARZIALE ATTTREZZATURE INFORMATICHE</t>
  </si>
  <si>
    <t>Totale IMPORTO AMMISSIBILE</t>
  </si>
  <si>
    <t>Totale IMPORTO DA ALLOCARE A RICERCA FONDAMENTALE</t>
  </si>
  <si>
    <t>Totale IMPORTO DA ALLOCARE A RICERCA INDUSTRIALE</t>
  </si>
  <si>
    <t>Totale IMPORTO DA ALLOCARE A SVILUPPO SPERIMENTALE</t>
  </si>
  <si>
    <t xml:space="preserve">N.B.: </t>
  </si>
  <si>
    <t>ATTENZIONE</t>
  </si>
  <si>
    <t>differenza non ammortazzibile da inpuutare su Overheads o  altri  fondi</t>
  </si>
  <si>
    <t xml:space="preserve"> le attrezzature scientifiche hanno un periodo di deprezzamento pari a 60  mesi,  quelle informatiche, hanno un periodo di deprezzamento pari a 36 mesi                                                                         (si consiglia di acquistarle all'inizio del progetto)</t>
  </si>
  <si>
    <t>- le attrezzature possono essere utilizzate anche per altri progetti (si riduce la % di utilizzo sul progetto)</t>
  </si>
  <si>
    <t>SOSTENIBILITA' ECONOMICA DEL PROGETTO</t>
  </si>
  <si>
    <t>ENTRATE</t>
  </si>
  <si>
    <t>COSTI   REALI</t>
  </si>
  <si>
    <t>Costo nuovi contratti</t>
  </si>
  <si>
    <t xml:space="preserve">Quota acquisto attrezzature </t>
  </si>
  <si>
    <t>Costi ricerca contrattuale e consulenze</t>
  </si>
  <si>
    <t>altri costi di esercizio</t>
  </si>
  <si>
    <t xml:space="preserve">spese generali </t>
  </si>
  <si>
    <t>Trattenuta UNIMI</t>
  </si>
  <si>
    <t>TOT USCITE EFFETTIVE</t>
  </si>
  <si>
    <t>SALDO CASSA DEVE ESSERE SEMPRE POSITIVO</t>
  </si>
  <si>
    <t>NB: L'IRAP non è ammissibile</t>
  </si>
  <si>
    <t>Ricerca fondamentale (Basic Research)</t>
  </si>
  <si>
    <t>Ricerca Industriale (Industrial Research)</t>
  </si>
  <si>
    <t>Sviluppo Sperimentale (Experimental Research)</t>
  </si>
  <si>
    <t>Altri costi di esercizio, inclusi materiali, forniture e prodotti analoghi</t>
  </si>
  <si>
    <t>Spese Generali (inclusi costi di missione, disseminazione e coordinamento)</t>
  </si>
  <si>
    <t>COSTO  LORDO ANNUO AL NETTO DELL'IRAP</t>
  </si>
  <si>
    <t xml:space="preserve">COSTO  LORDO ANNUO </t>
  </si>
  <si>
    <r>
      <rPr>
        <b/>
        <u/>
        <sz val="11"/>
        <color theme="1"/>
        <rFont val="Calibri"/>
        <family val="2"/>
        <scheme val="minor"/>
      </rPr>
      <t>ORE</t>
    </r>
    <r>
      <rPr>
        <sz val="11"/>
        <color theme="1"/>
        <rFont val="Calibri"/>
        <family val="2"/>
        <scheme val="minor"/>
      </rPr>
      <t xml:space="preserve"> ALLOCATE AL PROGETTO  </t>
    </r>
    <r>
      <rPr>
        <b/>
        <sz val="11"/>
        <color theme="1"/>
        <rFont val="Calibri"/>
        <family val="2"/>
        <scheme val="minor"/>
      </rPr>
      <t>ANNO 1</t>
    </r>
  </si>
  <si>
    <r>
      <rPr>
        <b/>
        <u/>
        <sz val="11"/>
        <color theme="1"/>
        <rFont val="Calibri"/>
        <family val="2"/>
        <scheme val="minor"/>
      </rPr>
      <t>ORE</t>
    </r>
    <r>
      <rPr>
        <sz val="11"/>
        <color theme="1"/>
        <rFont val="Calibri"/>
        <family val="2"/>
        <scheme val="minor"/>
      </rPr>
      <t xml:space="preserve"> ALLOCATE AL PROGETTO </t>
    </r>
    <r>
      <rPr>
        <b/>
        <sz val="11"/>
        <color theme="1"/>
        <rFont val="Calibri"/>
        <family val="2"/>
        <scheme val="minor"/>
      </rPr>
      <t>ANNO 2</t>
    </r>
  </si>
  <si>
    <r>
      <rPr>
        <b/>
        <u/>
        <sz val="11"/>
        <color theme="1"/>
        <rFont val="Calibri"/>
        <family val="2"/>
        <scheme val="minor"/>
      </rPr>
      <t>ORE</t>
    </r>
    <r>
      <rPr>
        <sz val="11"/>
        <color theme="1"/>
        <rFont val="Calibri"/>
        <family val="2"/>
        <scheme val="minor"/>
      </rPr>
      <t xml:space="preserve"> ALLOCATE AL PROGETTO ) </t>
    </r>
    <r>
      <rPr>
        <b/>
        <sz val="11"/>
        <color theme="1"/>
        <rFont val="Calibri"/>
        <family val="2"/>
        <scheme val="minor"/>
      </rPr>
      <t>ANNO 3</t>
    </r>
  </si>
  <si>
    <t>Quota attrezzature non eleggibile</t>
  </si>
  <si>
    <t>k</t>
  </si>
  <si>
    <t>MUR</t>
  </si>
  <si>
    <t>Contributo MUR</t>
  </si>
  <si>
    <t xml:space="preserve">CONTRIBUTO MUR </t>
  </si>
  <si>
    <t xml:space="preserve"> max 250.000 € </t>
  </si>
  <si>
    <r>
      <t xml:space="preserve">IL </t>
    </r>
    <r>
      <rPr>
        <b/>
        <sz val="11"/>
        <color theme="1"/>
        <rFont val="Calibri"/>
        <family val="2"/>
        <scheme val="minor"/>
      </rPr>
      <t>CONTRIBUTO MASSIMO</t>
    </r>
    <r>
      <rPr>
        <sz val="11"/>
        <color theme="1"/>
        <rFont val="Calibri"/>
        <family val="2"/>
        <scheme val="minor"/>
      </rPr>
      <t xml:space="preserve"> DEL MUR E' PARI A </t>
    </r>
    <r>
      <rPr>
        <b/>
        <sz val="11"/>
        <color theme="1"/>
        <rFont val="Calibri"/>
        <family val="2"/>
        <scheme val="minor"/>
      </rPr>
      <t>€ 250.000</t>
    </r>
    <r>
      <rPr>
        <sz val="11"/>
        <color theme="1"/>
        <rFont val="Calibri"/>
        <family val="2"/>
        <scheme val="minor"/>
      </rPr>
      <t xml:space="preserve">. TALE IMPORTO E' DA CONSIDERARSI </t>
    </r>
    <r>
      <rPr>
        <b/>
        <sz val="11"/>
        <color theme="1"/>
        <rFont val="Calibri"/>
        <family val="2"/>
        <scheme val="minor"/>
      </rPr>
      <t>COMPLESSIVO PER TUTTI I PARTNER ITALIANI DI UN PROGETTO RICHIEDENTI CONTRIBUTO AL MIUR</t>
    </r>
    <r>
      <rPr>
        <sz val="11"/>
        <color theme="1"/>
        <rFont val="Calibri"/>
        <family val="2"/>
        <scheme val="minor"/>
      </rPr>
      <t>. QUESTO SIGNIFICA CHE, PER ESEMPIO, SE IN UN PARTENARIATO SONO PRESENTI PIU' ATENEI O ENTI DI RICERCA ITALIANI, LA SOMMA DEL CONTRIBUTO RICHIESTO AL MUR NON PUO' ESSERE SUPERIORE A QUANTO INDICATO SOPRA.</t>
    </r>
  </si>
  <si>
    <t>BUDGET  HealthEquity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</si>
</sst>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_-* #,##0_-;\-* #,##0_-;_-* &quot;-&quot;??_-;_-@_-"/>
    <numFmt numFmtId="167" formatCode="&quot;€&quot;\ #,##0.00"/>
  </numFmts>
  <fonts count="3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sz val="16"/>
      <color theme="1"/>
      <name val="Arial Black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i/>
      <sz val="11"/>
      <color theme="0" tint="-0.499984740745262"/>
      <name val="Arial Unicode MS"/>
    </font>
    <font>
      <i/>
      <sz val="11"/>
      <color theme="0" tint="-0.499984740745262"/>
      <name val="Calibri"/>
      <family val="2"/>
      <scheme val="minor"/>
    </font>
    <font>
      <sz val="11"/>
      <color theme="1"/>
      <name val="Arial Black"/>
      <family val="2"/>
    </font>
    <font>
      <sz val="11"/>
      <color indexed="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2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64"/>
      <name val="Calibri"/>
      <family val="2"/>
      <scheme val="minor"/>
    </font>
    <font>
      <sz val="18"/>
      <name val="Calibri"/>
      <family val="2"/>
      <scheme val="minor"/>
    </font>
    <font>
      <b/>
      <sz val="9"/>
      <color indexed="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indexed="60"/>
      <name val="Calibri"/>
      <family val="2"/>
      <scheme val="minor"/>
    </font>
    <font>
      <sz val="8"/>
      <name val="Tahoma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</fonts>
  <fills count="26">
    <fill>
      <patternFill patternType="none"/>
    </fill>
    <fill>
      <patternFill patternType="gray125"/>
    </fill>
    <fill>
      <patternFill patternType="solid">
        <fgColor theme="8" tint="0.39997558519241921"/>
        <bgColor theme="8" tint="0.39997558519241921"/>
      </patternFill>
    </fill>
    <fill>
      <patternFill patternType="solid">
        <fgColor indexed="43"/>
        <bgColor indexed="4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51"/>
        <bgColor indexed="51"/>
      </patternFill>
    </fill>
    <fill>
      <patternFill patternType="solid">
        <fgColor rgb="FFFFFF66"/>
        <bgColor rgb="FFFFFF66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7" fillId="0" borderId="0"/>
    <xf numFmtId="164" fontId="4" fillId="0" borderId="0"/>
    <xf numFmtId="0" fontId="4" fillId="0" borderId="0"/>
    <xf numFmtId="9" fontId="27" fillId="0" borderId="0"/>
    <xf numFmtId="165" fontId="27" fillId="0" borderId="0"/>
  </cellStyleXfs>
  <cellXfs count="144">
    <xf numFmtId="0" fontId="0" fillId="0" borderId="0" xfId="0"/>
    <xf numFmtId="0" fontId="5" fillId="0" borderId="1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4" xfId="0" applyFont="1" applyBorder="1"/>
    <xf numFmtId="0" fontId="5" fillId="0" borderId="0" xfId="0" applyFont="1"/>
    <xf numFmtId="0" fontId="0" fillId="0" borderId="14" xfId="0" applyBorder="1"/>
    <xf numFmtId="0" fontId="0" fillId="0" borderId="0" xfId="0"/>
    <xf numFmtId="0" fontId="0" fillId="0" borderId="7" xfId="0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66" fontId="11" fillId="4" borderId="20" xfId="1" applyNumberFormat="1" applyFont="1" applyFill="1" applyBorder="1" applyAlignment="1">
      <alignment horizontal="center"/>
    </xf>
    <xf numFmtId="166" fontId="11" fillId="4" borderId="21" xfId="1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166" fontId="27" fillId="4" borderId="20" xfId="1" applyNumberFormat="1" applyFill="1" applyBorder="1" applyAlignment="1">
      <alignment horizontal="center"/>
    </xf>
    <xf numFmtId="166" fontId="27" fillId="4" borderId="21" xfId="1" applyNumberFormat="1" applyFill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166" fontId="5" fillId="4" borderId="20" xfId="1" applyNumberFormat="1" applyFont="1" applyFill="1" applyBorder="1" applyAlignment="1">
      <alignment horizontal="center"/>
    </xf>
    <xf numFmtId="166" fontId="5" fillId="4" borderId="21" xfId="1" applyNumberFormat="1" applyFont="1" applyFill="1" applyBorder="1" applyAlignment="1">
      <alignment horizontal="center"/>
    </xf>
    <xf numFmtId="166" fontId="27" fillId="0" borderId="20" xfId="1" applyNumberFormat="1" applyBorder="1" applyAlignment="1">
      <alignment horizontal="center"/>
    </xf>
    <xf numFmtId="166" fontId="27" fillId="0" borderId="21" xfId="1" applyNumberFormat="1" applyBorder="1" applyAlignment="1">
      <alignment horizontal="center"/>
    </xf>
    <xf numFmtId="166" fontId="12" fillId="0" borderId="20" xfId="1" applyNumberFormat="1" applyFont="1" applyBorder="1" applyAlignment="1">
      <alignment horizontal="center" vertical="center" wrapText="1"/>
    </xf>
    <xf numFmtId="166" fontId="12" fillId="0" borderId="21" xfId="1" applyNumberFormat="1" applyFont="1" applyBorder="1" applyAlignment="1">
      <alignment horizontal="center" vertical="center" wrapText="1"/>
    </xf>
    <xf numFmtId="10" fontId="14" fillId="0" borderId="20" xfId="4" applyNumberFormat="1" applyFont="1" applyBorder="1" applyAlignment="1">
      <alignment horizontal="center" vertical="center" wrapText="1"/>
    </xf>
    <xf numFmtId="166" fontId="12" fillId="0" borderId="21" xfId="1" applyNumberFormat="1" applyFont="1" applyBorder="1"/>
    <xf numFmtId="0" fontId="0" fillId="0" borderId="23" xfId="0" applyBorder="1"/>
    <xf numFmtId="10" fontId="27" fillId="0" borderId="24" xfId="4" applyNumberFormat="1" applyBorder="1" applyAlignment="1">
      <alignment horizontal="center" vertical="center" wrapText="1"/>
    </xf>
    <xf numFmtId="0" fontId="0" fillId="0" borderId="25" xfId="0" applyBorder="1"/>
    <xf numFmtId="167" fontId="0" fillId="0" borderId="0" xfId="0" applyNumberFormat="1"/>
    <xf numFmtId="0" fontId="0" fillId="0" borderId="0" xfId="0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167" fontId="0" fillId="7" borderId="20" xfId="0" applyNumberFormat="1" applyFill="1" applyBorder="1" applyAlignment="1">
      <alignment horizontal="center" vertical="center" wrapText="1"/>
    </xf>
    <xf numFmtId="167" fontId="0" fillId="0" borderId="20" xfId="0" applyNumberFormat="1" applyBorder="1"/>
    <xf numFmtId="0" fontId="5" fillId="7" borderId="20" xfId="0" applyFont="1" applyFill="1" applyBorder="1" applyAlignment="1">
      <alignment vertical="center"/>
    </xf>
    <xf numFmtId="167" fontId="5" fillId="7" borderId="20" xfId="0" applyNumberFormat="1" applyFont="1" applyFill="1" applyBorder="1" applyAlignment="1">
      <alignment vertical="center"/>
    </xf>
    <xf numFmtId="167" fontId="5" fillId="7" borderId="20" xfId="0" applyNumberFormat="1" applyFont="1" applyFill="1" applyBorder="1"/>
    <xf numFmtId="0" fontId="15" fillId="0" borderId="0" xfId="3" applyFont="1"/>
    <xf numFmtId="0" fontId="17" fillId="0" borderId="14" xfId="3" applyFont="1" applyBorder="1"/>
    <xf numFmtId="164" fontId="0" fillId="0" borderId="0" xfId="2" applyNumberFormat="1" applyFont="1"/>
    <xf numFmtId="0" fontId="19" fillId="11" borderId="20" xfId="3" applyFont="1" applyFill="1" applyBorder="1" applyAlignment="1">
      <alignment horizontal="center" vertical="center"/>
    </xf>
    <xf numFmtId="0" fontId="15" fillId="0" borderId="20" xfId="3" applyFont="1" applyBorder="1"/>
    <xf numFmtId="164" fontId="0" fillId="0" borderId="26" xfId="2" applyNumberFormat="1" applyFont="1" applyBorder="1"/>
    <xf numFmtId="0" fontId="17" fillId="15" borderId="20" xfId="3" applyFont="1" applyFill="1" applyBorder="1" applyAlignment="1">
      <alignment horizontal="center" vertical="center" wrapText="1"/>
    </xf>
    <xf numFmtId="164" fontId="17" fillId="15" borderId="20" xfId="2" applyNumberFormat="1" applyFont="1" applyFill="1" applyBorder="1" applyAlignment="1">
      <alignment horizontal="center" vertical="center" wrapText="1"/>
    </xf>
    <xf numFmtId="0" fontId="17" fillId="16" borderId="20" xfId="3" applyFont="1" applyFill="1" applyBorder="1" applyAlignment="1">
      <alignment horizontal="center" vertical="center" wrapText="1"/>
    </xf>
    <xf numFmtId="0" fontId="15" fillId="0" borderId="26" xfId="3" applyFont="1" applyBorder="1"/>
    <xf numFmtId="0" fontId="24" fillId="0" borderId="0" xfId="3" applyFont="1" applyAlignment="1">
      <alignment textRotation="90"/>
    </xf>
    <xf numFmtId="0" fontId="15" fillId="17" borderId="20" xfId="3" applyFont="1" applyFill="1" applyBorder="1" applyAlignment="1">
      <alignment horizontal="center" vertical="center"/>
    </xf>
    <xf numFmtId="164" fontId="15" fillId="4" borderId="20" xfId="2" applyNumberFormat="1" applyFont="1" applyFill="1" applyBorder="1" applyAlignment="1">
      <alignment vertical="center"/>
    </xf>
    <xf numFmtId="164" fontId="15" fillId="0" borderId="0" xfId="3" applyNumberFormat="1" applyFont="1"/>
    <xf numFmtId="0" fontId="15" fillId="0" borderId="20" xfId="3" applyFont="1" applyBorder="1" applyAlignment="1">
      <alignment vertical="center"/>
    </xf>
    <xf numFmtId="164" fontId="0" fillId="0" borderId="20" xfId="2" applyNumberFormat="1" applyFont="1" applyBorder="1" applyAlignment="1">
      <alignment vertical="center"/>
    </xf>
    <xf numFmtId="0" fontId="17" fillId="18" borderId="20" xfId="3" applyFont="1" applyFill="1" applyBorder="1" applyAlignment="1">
      <alignment horizontal="center" vertical="center"/>
    </xf>
    <xf numFmtId="164" fontId="17" fillId="18" borderId="20" xfId="2" applyNumberFormat="1" applyFont="1" applyFill="1" applyBorder="1" applyAlignment="1">
      <alignment vertical="center"/>
    </xf>
    <xf numFmtId="0" fontId="17" fillId="4" borderId="20" xfId="3" applyFont="1" applyFill="1" applyBorder="1" applyAlignment="1">
      <alignment wrapText="1"/>
    </xf>
    <xf numFmtId="164" fontId="15" fillId="4" borderId="20" xfId="3" applyNumberFormat="1" applyFont="1" applyFill="1" applyBorder="1"/>
    <xf numFmtId="0" fontId="15" fillId="4" borderId="20" xfId="3" applyFont="1" applyFill="1" applyBorder="1"/>
    <xf numFmtId="0" fontId="15" fillId="4" borderId="20" xfId="3" applyFont="1" applyFill="1" applyBorder="1" applyAlignment="1">
      <alignment horizontal="center" vertical="center"/>
    </xf>
    <xf numFmtId="164" fontId="17" fillId="4" borderId="20" xfId="2" applyNumberFormat="1" applyFont="1" applyFill="1" applyBorder="1" applyAlignment="1">
      <alignment vertical="center"/>
    </xf>
    <xf numFmtId="0" fontId="15" fillId="0" borderId="14" xfId="3" applyFont="1" applyBorder="1"/>
    <xf numFmtId="164" fontId="17" fillId="13" borderId="20" xfId="3" applyNumberFormat="1" applyFont="1" applyFill="1" applyBorder="1"/>
    <xf numFmtId="0" fontId="5" fillId="0" borderId="20" xfId="0" applyFont="1" applyBorder="1" applyAlignment="1">
      <alignment horizontal="center" vertical="center" wrapText="1"/>
    </xf>
    <xf numFmtId="164" fontId="5" fillId="16" borderId="20" xfId="1" applyNumberFormat="1" applyFont="1" applyFill="1" applyBorder="1" applyAlignment="1">
      <alignment horizontal="center" vertical="center" wrapText="1"/>
    </xf>
    <xf numFmtId="0" fontId="5" fillId="20" borderId="20" xfId="0" applyFont="1" applyFill="1" applyBorder="1" applyAlignment="1">
      <alignment horizontal="center" vertical="center" wrapText="1"/>
    </xf>
    <xf numFmtId="164" fontId="5" fillId="20" borderId="20" xfId="1" applyNumberFormat="1" applyFont="1" applyFill="1" applyBorder="1" applyAlignment="1">
      <alignment horizontal="center" vertical="center" wrapText="1"/>
    </xf>
    <xf numFmtId="2" fontId="26" fillId="0" borderId="20" xfId="5" applyNumberFormat="1" applyFont="1" applyBorder="1" applyAlignment="1">
      <alignment wrapText="1"/>
    </xf>
    <xf numFmtId="0" fontId="0" fillId="0" borderId="20" xfId="0" applyBorder="1"/>
    <xf numFmtId="164" fontId="26" fillId="16" borderId="20" xfId="1" applyNumberFormat="1" applyFont="1" applyFill="1" applyBorder="1"/>
    <xf numFmtId="2" fontId="27" fillId="0" borderId="20" xfId="5" applyNumberFormat="1" applyBorder="1"/>
    <xf numFmtId="0" fontId="26" fillId="0" borderId="20" xfId="0" applyFont="1" applyBorder="1" applyAlignment="1">
      <alignment wrapText="1"/>
    </xf>
    <xf numFmtId="0" fontId="26" fillId="0" borderId="20" xfId="0" applyFont="1" applyBorder="1"/>
    <xf numFmtId="2" fontId="5" fillId="0" borderId="20" xfId="5" applyNumberFormat="1" applyFont="1" applyBorder="1" applyAlignment="1">
      <alignment horizontal="left"/>
    </xf>
    <xf numFmtId="2" fontId="27" fillId="0" borderId="20" xfId="5" applyNumberFormat="1" applyBorder="1" applyAlignment="1">
      <alignment horizontal="left"/>
    </xf>
    <xf numFmtId="164" fontId="5" fillId="16" borderId="20" xfId="1" applyNumberFormat="1" applyFont="1" applyFill="1" applyBorder="1"/>
    <xf numFmtId="164" fontId="27" fillId="21" borderId="20" xfId="1" applyNumberFormat="1" applyFill="1" applyBorder="1"/>
    <xf numFmtId="164" fontId="13" fillId="0" borderId="20" xfId="1" applyNumberFormat="1" applyFont="1" applyBorder="1" applyAlignment="1">
      <alignment horizontal="center" vertical="center" wrapText="1"/>
    </xf>
    <xf numFmtId="0" fontId="0" fillId="8" borderId="20" xfId="0" applyFill="1" applyBorder="1" applyProtection="1">
      <protection locked="0"/>
    </xf>
    <xf numFmtId="0" fontId="3" fillId="8" borderId="20" xfId="0" applyFont="1" applyFill="1" applyBorder="1" applyProtection="1">
      <protection locked="0"/>
    </xf>
    <xf numFmtId="167" fontId="0" fillId="23" borderId="20" xfId="0" applyNumberFormat="1" applyFill="1" applyBorder="1" applyProtection="1">
      <protection locked="0"/>
    </xf>
    <xf numFmtId="0" fontId="15" fillId="12" borderId="20" xfId="3" applyFont="1" applyFill="1" applyBorder="1" applyAlignment="1" applyProtection="1">
      <alignment vertical="center"/>
      <protection locked="0"/>
    </xf>
    <xf numFmtId="164" fontId="0" fillId="12" borderId="20" xfId="2" applyNumberFormat="1" applyFont="1" applyFill="1" applyBorder="1" applyAlignment="1" applyProtection="1">
      <alignment vertical="center"/>
      <protection locked="0"/>
    </xf>
    <xf numFmtId="0" fontId="15" fillId="12" borderId="20" xfId="3" applyFont="1" applyFill="1" applyBorder="1" applyAlignment="1" applyProtection="1">
      <alignment horizontal="center" vertical="center"/>
      <protection locked="0"/>
    </xf>
    <xf numFmtId="164" fontId="15" fillId="12" borderId="20" xfId="2" applyNumberFormat="1" applyFont="1" applyFill="1" applyBorder="1" applyAlignment="1" applyProtection="1">
      <alignment vertical="center"/>
      <protection locked="0"/>
    </xf>
    <xf numFmtId="164" fontId="17" fillId="12" borderId="20" xfId="2" applyNumberFormat="1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0" fillId="0" borderId="0" xfId="0" applyNumberFormat="1"/>
    <xf numFmtId="0" fontId="32" fillId="0" borderId="0" xfId="0" applyFont="1" applyAlignment="1">
      <alignment horizontal="center" vertical="center" wrapText="1"/>
    </xf>
    <xf numFmtId="0" fontId="5" fillId="24" borderId="0" xfId="0" applyFont="1" applyFill="1"/>
    <xf numFmtId="0" fontId="5" fillId="24" borderId="7" xfId="0" applyFont="1" applyFill="1" applyBorder="1"/>
    <xf numFmtId="166" fontId="27" fillId="25" borderId="20" xfId="1" applyNumberFormat="1" applyFill="1" applyBorder="1" applyAlignment="1" applyProtection="1">
      <alignment horizontal="center"/>
      <protection locked="0"/>
    </xf>
    <xf numFmtId="166" fontId="3" fillId="25" borderId="20" xfId="1" applyNumberFormat="1" applyFont="1" applyFill="1" applyBorder="1" applyAlignment="1" applyProtection="1">
      <alignment horizontal="center"/>
      <protection locked="0"/>
    </xf>
    <xf numFmtId="0" fontId="33" fillId="0" borderId="19" xfId="0" applyFont="1" applyBorder="1" applyAlignment="1">
      <alignment horizontal="center"/>
    </xf>
    <xf numFmtId="0" fontId="33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wrapText="1"/>
    </xf>
    <xf numFmtId="0" fontId="8" fillId="3" borderId="15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4" borderId="8" xfId="0" applyFont="1" applyFill="1" applyBorder="1" applyAlignment="1">
      <alignment vertical="center" wrapText="1"/>
    </xf>
    <xf numFmtId="0" fontId="0" fillId="24" borderId="9" xfId="0" applyFill="1" applyBorder="1" applyAlignment="1">
      <alignment vertical="center" wrapText="1"/>
    </xf>
    <xf numFmtId="0" fontId="0" fillId="24" borderId="10" xfId="0" applyFill="1" applyBorder="1" applyAlignment="1">
      <alignment vertical="center" wrapText="1"/>
    </xf>
    <xf numFmtId="0" fontId="5" fillId="24" borderId="12" xfId="0" applyFont="1" applyFill="1" applyBorder="1" applyAlignment="1">
      <alignment vertical="center" wrapText="1"/>
    </xf>
    <xf numFmtId="0" fontId="0" fillId="24" borderId="12" xfId="0" applyFill="1" applyBorder="1" applyAlignment="1">
      <alignment vertical="center" wrapText="1"/>
    </xf>
    <xf numFmtId="0" fontId="0" fillId="24" borderId="13" xfId="0" applyFill="1" applyBorder="1" applyAlignment="1">
      <alignment vertical="center" wrapText="1"/>
    </xf>
    <xf numFmtId="0" fontId="0" fillId="9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5" fillId="7" borderId="26" xfId="0" applyFont="1" applyFill="1" applyBorder="1" applyAlignment="1">
      <alignment horizontal="left" vertical="center"/>
    </xf>
    <xf numFmtId="0" fontId="5" fillId="7" borderId="27" xfId="0" applyFont="1" applyFill="1" applyBorder="1" applyAlignment="1">
      <alignment horizontal="left" vertical="center"/>
    </xf>
    <xf numFmtId="0" fontId="31" fillId="22" borderId="2" xfId="0" applyFont="1" applyFill="1" applyBorder="1" applyAlignment="1">
      <alignment horizontal="center" vertical="center" wrapText="1"/>
    </xf>
    <xf numFmtId="0" fontId="31" fillId="22" borderId="3" xfId="0" applyFont="1" applyFill="1" applyBorder="1" applyAlignment="1">
      <alignment horizontal="center" vertical="center" wrapText="1"/>
    </xf>
    <xf numFmtId="0" fontId="31" fillId="22" borderId="4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/>
    </xf>
    <xf numFmtId="0" fontId="16" fillId="10" borderId="20" xfId="3" applyFont="1" applyFill="1" applyBorder="1" applyAlignment="1">
      <alignment horizontal="center" vertical="center" wrapText="1"/>
    </xf>
    <xf numFmtId="0" fontId="17" fillId="0" borderId="14" xfId="3" applyFont="1" applyBorder="1"/>
    <xf numFmtId="0" fontId="17" fillId="0" borderId="0" xfId="3" applyFont="1"/>
    <xf numFmtId="0" fontId="18" fillId="0" borderId="20" xfId="3" applyFont="1" applyBorder="1" applyAlignment="1">
      <alignment horizontal="center" vertical="center" wrapText="1"/>
    </xf>
    <xf numFmtId="0" fontId="20" fillId="0" borderId="20" xfId="3" applyFont="1" applyBorder="1" applyAlignment="1">
      <alignment horizontal="center" vertical="center" wrapText="1"/>
    </xf>
    <xf numFmtId="0" fontId="17" fillId="12" borderId="20" xfId="3" applyFont="1" applyFill="1" applyBorder="1" applyAlignment="1">
      <alignment horizontal="center" vertical="center" textRotation="90"/>
    </xf>
    <xf numFmtId="0" fontId="15" fillId="12" borderId="20" xfId="3" applyFont="1" applyFill="1" applyBorder="1"/>
    <xf numFmtId="0" fontId="21" fillId="13" borderId="20" xfId="3" applyFont="1" applyFill="1" applyBorder="1"/>
    <xf numFmtId="0" fontId="22" fillId="13" borderId="20" xfId="3" applyFont="1" applyFill="1" applyBorder="1" applyAlignment="1">
      <alignment horizontal="center" vertical="center" wrapText="1"/>
    </xf>
    <xf numFmtId="0" fontId="20" fillId="13" borderId="20" xfId="3" applyFont="1" applyFill="1" applyBorder="1" applyAlignment="1">
      <alignment horizontal="center" vertical="center" wrapText="1"/>
    </xf>
    <xf numFmtId="0" fontId="23" fillId="14" borderId="20" xfId="3" applyFont="1" applyFill="1" applyBorder="1" applyAlignment="1">
      <alignment horizontal="center" vertical="center" wrapText="1"/>
    </xf>
    <xf numFmtId="0" fontId="17" fillId="0" borderId="20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/>
    </xf>
    <xf numFmtId="0" fontId="25" fillId="13" borderId="20" xfId="3" applyFont="1" applyFill="1" applyBorder="1" applyAlignment="1">
      <alignment vertical="center"/>
    </xf>
    <xf numFmtId="0" fontId="15" fillId="13" borderId="20" xfId="3" applyFont="1" applyFill="1" applyBorder="1"/>
    <xf numFmtId="0" fontId="20" fillId="13" borderId="20" xfId="3" applyFont="1" applyFill="1" applyBorder="1" applyAlignment="1">
      <alignment wrapText="1"/>
    </xf>
    <xf numFmtId="0" fontId="15" fillId="0" borderId="14" xfId="3" applyFont="1" applyBorder="1" applyAlignment="1">
      <alignment wrapText="1"/>
    </xf>
    <xf numFmtId="0" fontId="15" fillId="0" borderId="0" xfId="3" applyFont="1" applyAlignment="1">
      <alignment wrapText="1"/>
    </xf>
    <xf numFmtId="0" fontId="15" fillId="0" borderId="14" xfId="3" quotePrefix="1" applyFont="1" applyBorder="1"/>
    <xf numFmtId="0" fontId="15" fillId="0" borderId="0" xfId="3" applyFont="1"/>
    <xf numFmtId="0" fontId="5" fillId="19" borderId="20" xfId="0" applyFont="1" applyFill="1" applyBorder="1" applyAlignment="1">
      <alignment horizontal="center" vertical="center" wrapText="1"/>
    </xf>
    <xf numFmtId="0" fontId="0" fillId="21" borderId="20" xfId="0" applyFill="1" applyBorder="1" applyAlignment="1">
      <alignment horizontal="left"/>
    </xf>
  </cellXfs>
  <cellStyles count="6">
    <cellStyle name="Migliaia" xfId="1" builtinId="3"/>
    <cellStyle name="Migliaia 4" xfId="2" xr:uid="{00000000-0005-0000-0000-000001000000}"/>
    <cellStyle name="Normale" xfId="0" builtinId="0"/>
    <cellStyle name="Normale 3" xfId="3" xr:uid="{00000000-0005-0000-0000-000003000000}"/>
    <cellStyle name="Percentuale" xfId="4" builtinId="5"/>
    <cellStyle name="Valuta" xfId="5" builtinId="4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22</xdr:row>
      <xdr:rowOff>85723</xdr:rowOff>
    </xdr:from>
    <xdr:to>
      <xdr:col>2</xdr:col>
      <xdr:colOff>809625</xdr:colOff>
      <xdr:row>22</xdr:row>
      <xdr:rowOff>266700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3743325" y="6715124"/>
          <a:ext cx="685800" cy="180976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defRPr/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zoomScale="82" zoomScaleNormal="82" workbookViewId="0">
      <selection activeCell="G6" sqref="G6"/>
    </sheetView>
  </sheetViews>
  <sheetFormatPr defaultRowHeight="14.5"/>
  <cols>
    <col min="1" max="1" width="5.7265625" customWidth="1"/>
    <col min="2" max="2" width="50.7265625" customWidth="1"/>
    <col min="3" max="3" width="25.7265625" customWidth="1"/>
    <col min="4" max="4" width="25.26953125" customWidth="1"/>
    <col min="5" max="5" width="28.26953125" customWidth="1"/>
    <col min="6" max="6" width="22.7265625" customWidth="1"/>
    <col min="7" max="7" width="27.7265625" customWidth="1"/>
    <col min="8" max="8" width="14.26953125" customWidth="1"/>
  </cols>
  <sheetData>
    <row r="1" spans="1:8" ht="15" thickBot="1"/>
    <row r="2" spans="1:8" ht="25.5" customHeight="1" thickBot="1">
      <c r="B2" s="1" t="s">
        <v>0</v>
      </c>
      <c r="C2" s="105" t="s">
        <v>78</v>
      </c>
      <c r="D2" s="106"/>
      <c r="E2" s="106"/>
      <c r="F2" s="107"/>
    </row>
    <row r="3" spans="1:8" ht="10.5" customHeight="1" thickBot="1">
      <c r="B3" s="2"/>
      <c r="C3" s="3"/>
      <c r="D3" s="4"/>
      <c r="E3" s="4"/>
      <c r="F3" s="5"/>
    </row>
    <row r="4" spans="1:8" ht="18.75" customHeight="1" thickBot="1">
      <c r="B4" s="1" t="s">
        <v>1</v>
      </c>
      <c r="C4" s="108"/>
      <c r="D4" s="109"/>
      <c r="E4" s="109"/>
      <c r="F4" s="110"/>
    </row>
    <row r="5" spans="1:8" ht="15.75" customHeight="1">
      <c r="B5" s="6" t="s">
        <v>2</v>
      </c>
      <c r="C5" s="111"/>
      <c r="D5" s="112"/>
      <c r="E5" s="112"/>
      <c r="F5" s="113"/>
    </row>
    <row r="6" spans="1:8" ht="8.25" customHeight="1" thickBot="1">
      <c r="B6" s="7"/>
      <c r="C6" s="92"/>
      <c r="D6" s="92"/>
      <c r="E6" s="92"/>
      <c r="F6" s="93"/>
    </row>
    <row r="7" spans="1:8" ht="19.5" customHeight="1" thickBot="1">
      <c r="B7" s="1" t="s">
        <v>3</v>
      </c>
      <c r="C7" s="108"/>
      <c r="D7" s="109"/>
      <c r="E7" s="109"/>
      <c r="F7" s="110"/>
    </row>
    <row r="8" spans="1:8" ht="7.5" customHeight="1" thickBot="1">
      <c r="B8" s="9"/>
      <c r="C8" s="10"/>
      <c r="D8" s="10"/>
      <c r="E8" s="10"/>
      <c r="F8" s="11"/>
    </row>
    <row r="9" spans="1:8" ht="70.5" customHeight="1">
      <c r="A9" s="99" t="s">
        <v>4</v>
      </c>
      <c r="B9" s="12"/>
      <c r="C9" s="13" t="s">
        <v>61</v>
      </c>
      <c r="D9" s="13" t="s">
        <v>62</v>
      </c>
      <c r="E9" s="13" t="s">
        <v>63</v>
      </c>
      <c r="F9" s="14" t="s">
        <v>5</v>
      </c>
    </row>
    <row r="10" spans="1:8" ht="21" customHeight="1">
      <c r="A10" s="100"/>
      <c r="B10" s="15" t="s">
        <v>6</v>
      </c>
      <c r="C10" s="16">
        <f>CostiPersonale!K12</f>
        <v>0</v>
      </c>
      <c r="D10" s="16">
        <f>CostiPersonale!K38</f>
        <v>0</v>
      </c>
      <c r="E10" s="16">
        <f>CostiPersonale!K64</f>
        <v>0</v>
      </c>
      <c r="F10" s="17">
        <f>SUM(C10:E10)</f>
        <v>0</v>
      </c>
    </row>
    <row r="11" spans="1:8" ht="20.25" customHeight="1">
      <c r="A11" s="100"/>
      <c r="B11" s="15" t="s">
        <v>7</v>
      </c>
      <c r="C11" s="16">
        <f>CostiPersonale!K25</f>
        <v>0</v>
      </c>
      <c r="D11" s="16">
        <f>CostiPersonale!K51</f>
        <v>0</v>
      </c>
      <c r="E11" s="16">
        <f>CostiPersonale!K77</f>
        <v>0</v>
      </c>
      <c r="F11" s="17">
        <f>SUM(C11:E11)</f>
        <v>0</v>
      </c>
    </row>
    <row r="12" spans="1:8" ht="24.75" customHeight="1">
      <c r="A12" s="100"/>
      <c r="B12" s="18" t="s">
        <v>8</v>
      </c>
      <c r="C12" s="19">
        <f>SUM(C10:C11)</f>
        <v>0</v>
      </c>
      <c r="D12" s="19">
        <f>SUM(D10:D11)</f>
        <v>0</v>
      </c>
      <c r="E12" s="19">
        <f>SUM(E10:E11)</f>
        <v>0</v>
      </c>
      <c r="F12" s="20">
        <f>SUM(F10:F11)</f>
        <v>0</v>
      </c>
    </row>
    <row r="13" spans="1:8" ht="24" customHeight="1">
      <c r="A13" s="100"/>
      <c r="B13" s="96" t="s">
        <v>9</v>
      </c>
      <c r="C13" s="19">
        <f>'Ammortamento UNIMI   '!F19</f>
        <v>0</v>
      </c>
      <c r="D13" s="19">
        <f>'Ammortamento UNIMI   '!F20</f>
        <v>0</v>
      </c>
      <c r="E13" s="19">
        <f>'Ammortamento UNIMI   '!F21</f>
        <v>0</v>
      </c>
      <c r="F13" s="20">
        <f>SUM(C13:E13)</f>
        <v>0</v>
      </c>
    </row>
    <row r="14" spans="1:8" ht="21.75" customHeight="1">
      <c r="A14" s="100"/>
      <c r="B14" s="96" t="s">
        <v>10</v>
      </c>
      <c r="C14" s="94"/>
      <c r="D14" s="94"/>
      <c r="E14" s="94"/>
      <c r="F14" s="20">
        <f>SUM(C14:E14)</f>
        <v>0</v>
      </c>
    </row>
    <row r="15" spans="1:8" ht="42.75" customHeight="1">
      <c r="A15" s="100"/>
      <c r="B15" s="98" t="s">
        <v>65</v>
      </c>
      <c r="C15" s="19">
        <f>C12*50%</f>
        <v>0</v>
      </c>
      <c r="D15" s="19">
        <f t="shared" ref="D15:E15" si="0">D12*50%</f>
        <v>0</v>
      </c>
      <c r="E15" s="19">
        <f t="shared" si="0"/>
        <v>0</v>
      </c>
      <c r="F15" s="20">
        <f>SUM(C15:E15)</f>
        <v>0</v>
      </c>
    </row>
    <row r="16" spans="1:8" ht="34.5" thickBot="1">
      <c r="A16" s="101"/>
      <c r="B16" s="97" t="s">
        <v>64</v>
      </c>
      <c r="C16" s="95"/>
      <c r="D16" s="94"/>
      <c r="E16" s="94"/>
      <c r="F16" s="20">
        <f>SUM(C16:E16)</f>
        <v>0</v>
      </c>
      <c r="H16" s="89"/>
    </row>
    <row r="17" spans="2:8" ht="29.25" customHeight="1">
      <c r="B17" s="21" t="s">
        <v>5</v>
      </c>
      <c r="C17" s="22">
        <f>SUM(C12:C16)</f>
        <v>0</v>
      </c>
      <c r="D17" s="22">
        <f>SUM(D12:D16)</f>
        <v>0</v>
      </c>
      <c r="E17" s="22">
        <f>SUM(E12:E16)</f>
        <v>0</v>
      </c>
      <c r="F17" s="23">
        <f>SUM(F12:F16)</f>
        <v>0</v>
      </c>
    </row>
    <row r="18" spans="2:8" ht="9.75" customHeight="1">
      <c r="B18" s="21"/>
      <c r="C18" s="24"/>
      <c r="D18" s="24"/>
      <c r="E18" s="24"/>
      <c r="F18" s="25"/>
    </row>
    <row r="19" spans="2:8" ht="34.5" customHeight="1">
      <c r="B19" s="21" t="s">
        <v>75</v>
      </c>
      <c r="C19" s="26">
        <f>C17*70%</f>
        <v>0</v>
      </c>
      <c r="D19" s="26">
        <f>D17*50%</f>
        <v>0</v>
      </c>
      <c r="E19" s="26">
        <f>E17*25%</f>
        <v>0</v>
      </c>
      <c r="F19" s="27">
        <f>SUM(C19:E19)</f>
        <v>0</v>
      </c>
      <c r="G19" s="80" t="s">
        <v>76</v>
      </c>
    </row>
    <row r="20" spans="2:8" ht="15" customHeight="1">
      <c r="B20" s="21"/>
      <c r="C20" s="28" t="e">
        <f>C19/C17</f>
        <v>#DIV/0!</v>
      </c>
      <c r="D20" s="28" t="e">
        <f>D19/D17</f>
        <v>#DIV/0!</v>
      </c>
      <c r="E20" s="28" t="e">
        <f>E19/E17</f>
        <v>#DIV/0!</v>
      </c>
      <c r="F20" s="29"/>
    </row>
    <row r="21" spans="2:8" ht="54" customHeight="1">
      <c r="B21" s="21" t="s">
        <v>11</v>
      </c>
      <c r="C21" s="26">
        <f>C17-C19</f>
        <v>0</v>
      </c>
      <c r="D21" s="26">
        <f t="shared" ref="D21:E21" si="1">D17-D19</f>
        <v>0</v>
      </c>
      <c r="E21" s="26">
        <f t="shared" si="1"/>
        <v>0</v>
      </c>
      <c r="F21" s="27">
        <f>SUM(C21:E21)</f>
        <v>0</v>
      </c>
      <c r="G21" s="91" t="str">
        <f>IF(F21&lt;F10,"ok","la quota di personale strutturato non copre il cofinanziamento")</f>
        <v>la quota di personale strutturato non copre il cofinanziamento</v>
      </c>
      <c r="H21" s="89"/>
    </row>
    <row r="22" spans="2:8" ht="14.25" customHeight="1" thickBot="1">
      <c r="B22" s="30"/>
      <c r="C22" s="31" t="e">
        <f>C21/C17</f>
        <v>#DIV/0!</v>
      </c>
      <c r="D22" s="31" t="e">
        <f>D21/D17</f>
        <v>#DIV/0!</v>
      </c>
      <c r="E22" s="31" t="e">
        <f>E21/E17</f>
        <v>#DIV/0!</v>
      </c>
      <c r="F22" s="32"/>
    </row>
    <row r="24" spans="2:8" ht="60" customHeight="1" thickBot="1">
      <c r="B24" s="102" t="s">
        <v>77</v>
      </c>
      <c r="C24" s="103"/>
      <c r="D24" s="103"/>
      <c r="E24" s="103"/>
      <c r="F24" s="104"/>
    </row>
  </sheetData>
  <protectedRanges>
    <protectedRange sqref="C4 C5 C7 C14:E14 C16:E16" name="Intervallo1"/>
  </protectedRanges>
  <mergeCells count="6">
    <mergeCell ref="A9:A16"/>
    <mergeCell ref="B24:F24"/>
    <mergeCell ref="C2:F2"/>
    <mergeCell ref="C4:F4"/>
    <mergeCell ref="C5:F5"/>
    <mergeCell ref="C7:F7"/>
  </mergeCells>
  <printOptions gridLines="1" gridLinesSet="0"/>
  <pageMargins left="0.7" right="0.7" top="0.75" bottom="0.75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77"/>
  <sheetViews>
    <sheetView tabSelected="1" topLeftCell="A7" zoomScale="62" zoomScaleNormal="62" workbookViewId="0">
      <selection activeCell="M10" sqref="M10"/>
    </sheetView>
  </sheetViews>
  <sheetFormatPr defaultRowHeight="14.5"/>
  <cols>
    <col min="1" max="1" width="18" customWidth="1"/>
    <col min="2" max="2" width="19" customWidth="1"/>
    <col min="3" max="3" width="17.81640625" customWidth="1"/>
    <col min="4" max="4" width="15.1796875" style="33" customWidth="1"/>
    <col min="5" max="5" width="28.1796875" bestFit="1" customWidth="1"/>
    <col min="6" max="6" width="22.7265625" customWidth="1"/>
    <col min="7" max="7" width="27" customWidth="1"/>
    <col min="8" max="8" width="22.7265625" customWidth="1"/>
    <col min="9" max="9" width="28.1796875" customWidth="1"/>
    <col min="10" max="10" width="22.7265625" customWidth="1"/>
    <col min="11" max="11" width="22.81640625" style="33" customWidth="1"/>
  </cols>
  <sheetData>
    <row r="1" spans="1:16" ht="30" customHeight="1" thickBot="1">
      <c r="A1" s="121" t="s">
        <v>12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6" s="34" customFormat="1" ht="44" thickBot="1">
      <c r="A2" s="35" t="s">
        <v>13</v>
      </c>
      <c r="B2" s="35" t="s">
        <v>14</v>
      </c>
      <c r="C2" s="35" t="s">
        <v>15</v>
      </c>
      <c r="D2" s="36" t="s">
        <v>66</v>
      </c>
      <c r="E2" s="35" t="s">
        <v>68</v>
      </c>
      <c r="F2" s="35" t="s">
        <v>16</v>
      </c>
      <c r="G2" s="35" t="s">
        <v>69</v>
      </c>
      <c r="H2" s="35" t="s">
        <v>17</v>
      </c>
      <c r="I2" s="35" t="s">
        <v>70</v>
      </c>
      <c r="J2" s="35" t="s">
        <v>18</v>
      </c>
      <c r="K2" s="36" t="s">
        <v>5</v>
      </c>
      <c r="M2" s="118" t="s">
        <v>60</v>
      </c>
      <c r="N2" s="119"/>
      <c r="O2" s="119"/>
      <c r="P2" s="120"/>
    </row>
    <row r="3" spans="1:16">
      <c r="A3" s="81"/>
      <c r="B3" s="81"/>
      <c r="C3" s="81"/>
      <c r="D3" s="83"/>
      <c r="E3" s="81"/>
      <c r="F3" s="37">
        <f>D3/1500*E3</f>
        <v>0</v>
      </c>
      <c r="G3" s="81"/>
      <c r="H3" s="37">
        <f>D3/1500*G3</f>
        <v>0</v>
      </c>
      <c r="I3" s="81"/>
      <c r="J3" s="37">
        <f>D3/1500*I3</f>
        <v>0</v>
      </c>
      <c r="K3" s="37">
        <f t="shared" ref="K3:K11" si="0">F3+H3+J3</f>
        <v>0</v>
      </c>
    </row>
    <row r="4" spans="1:16">
      <c r="A4" s="81"/>
      <c r="B4" s="81"/>
      <c r="C4" s="81"/>
      <c r="D4" s="83"/>
      <c r="E4" s="81"/>
      <c r="F4" s="37">
        <f t="shared" ref="F4:F11" si="1">D4/1500*E4</f>
        <v>0</v>
      </c>
      <c r="G4" s="81"/>
      <c r="H4" s="37">
        <f t="shared" ref="H4:H11" si="2">D4/1500*G4</f>
        <v>0</v>
      </c>
      <c r="I4" s="81"/>
      <c r="J4" s="37">
        <f t="shared" ref="J4:J11" si="3">D4/1500*I4</f>
        <v>0</v>
      </c>
      <c r="K4" s="37">
        <f t="shared" si="0"/>
        <v>0</v>
      </c>
    </row>
    <row r="5" spans="1:16">
      <c r="A5" s="81"/>
      <c r="B5" s="81"/>
      <c r="C5" s="81"/>
      <c r="D5" s="83"/>
      <c r="E5" s="81"/>
      <c r="F5" s="37">
        <f t="shared" si="1"/>
        <v>0</v>
      </c>
      <c r="G5" s="81"/>
      <c r="H5" s="37">
        <f t="shared" si="2"/>
        <v>0</v>
      </c>
      <c r="I5" s="81"/>
      <c r="J5" s="37">
        <f t="shared" si="3"/>
        <v>0</v>
      </c>
      <c r="K5" s="37">
        <f t="shared" si="0"/>
        <v>0</v>
      </c>
    </row>
    <row r="6" spans="1:16">
      <c r="A6" s="81"/>
      <c r="B6" s="81"/>
      <c r="C6" s="81"/>
      <c r="D6" s="83"/>
      <c r="E6" s="81"/>
      <c r="F6" s="37">
        <f t="shared" si="1"/>
        <v>0</v>
      </c>
      <c r="G6" s="81"/>
      <c r="H6" s="37">
        <f t="shared" si="2"/>
        <v>0</v>
      </c>
      <c r="I6" s="81"/>
      <c r="J6" s="37">
        <f t="shared" si="3"/>
        <v>0</v>
      </c>
      <c r="K6" s="37">
        <f t="shared" si="0"/>
        <v>0</v>
      </c>
    </row>
    <row r="7" spans="1:16">
      <c r="A7" s="81"/>
      <c r="B7" s="81"/>
      <c r="C7" s="81"/>
      <c r="D7" s="83"/>
      <c r="E7" s="81"/>
      <c r="F7" s="37">
        <f t="shared" si="1"/>
        <v>0</v>
      </c>
      <c r="G7" s="81"/>
      <c r="H7" s="37">
        <f t="shared" si="2"/>
        <v>0</v>
      </c>
      <c r="I7" s="81"/>
      <c r="J7" s="37">
        <f t="shared" si="3"/>
        <v>0</v>
      </c>
      <c r="K7" s="37">
        <f t="shared" si="0"/>
        <v>0</v>
      </c>
    </row>
    <row r="8" spans="1:16">
      <c r="A8" s="81"/>
      <c r="B8" s="81"/>
      <c r="C8" s="81"/>
      <c r="D8" s="83"/>
      <c r="E8" s="81"/>
      <c r="F8" s="37">
        <f t="shared" si="1"/>
        <v>0</v>
      </c>
      <c r="G8" s="81"/>
      <c r="H8" s="37">
        <f t="shared" si="2"/>
        <v>0</v>
      </c>
      <c r="I8" s="81"/>
      <c r="J8" s="37">
        <f t="shared" si="3"/>
        <v>0</v>
      </c>
      <c r="K8" s="37">
        <f t="shared" si="0"/>
        <v>0</v>
      </c>
    </row>
    <row r="9" spans="1:16">
      <c r="A9" s="81"/>
      <c r="B9" s="81"/>
      <c r="C9" s="81"/>
      <c r="D9" s="83"/>
      <c r="E9" s="81"/>
      <c r="F9" s="37">
        <f t="shared" si="1"/>
        <v>0</v>
      </c>
      <c r="G9" s="81"/>
      <c r="H9" s="37">
        <f t="shared" si="2"/>
        <v>0</v>
      </c>
      <c r="I9" s="81"/>
      <c r="J9" s="37">
        <f t="shared" si="3"/>
        <v>0</v>
      </c>
      <c r="K9" s="37">
        <f t="shared" si="0"/>
        <v>0</v>
      </c>
    </row>
    <row r="10" spans="1:16">
      <c r="A10" s="81"/>
      <c r="B10" s="81"/>
      <c r="C10" s="81"/>
      <c r="D10" s="83"/>
      <c r="E10" s="81"/>
      <c r="F10" s="37">
        <f t="shared" si="1"/>
        <v>0</v>
      </c>
      <c r="G10" s="81"/>
      <c r="H10" s="37">
        <f t="shared" si="2"/>
        <v>0</v>
      </c>
      <c r="I10" s="81"/>
      <c r="J10" s="37">
        <f t="shared" si="3"/>
        <v>0</v>
      </c>
      <c r="K10" s="37">
        <f t="shared" si="0"/>
        <v>0</v>
      </c>
    </row>
    <row r="11" spans="1:16">
      <c r="A11" s="81"/>
      <c r="B11" s="81"/>
      <c r="C11" s="81"/>
      <c r="D11" s="83"/>
      <c r="E11" s="81"/>
      <c r="F11" s="37">
        <f t="shared" si="1"/>
        <v>0</v>
      </c>
      <c r="G11" s="81"/>
      <c r="H11" s="37">
        <f t="shared" si="2"/>
        <v>0</v>
      </c>
      <c r="I11" s="81"/>
      <c r="J11" s="37">
        <f t="shared" si="3"/>
        <v>0</v>
      </c>
      <c r="K11" s="37">
        <f t="shared" si="0"/>
        <v>0</v>
      </c>
    </row>
    <row r="12" spans="1:16" s="8" customFormat="1">
      <c r="A12" s="116" t="s">
        <v>5</v>
      </c>
      <c r="B12" s="117"/>
      <c r="C12" s="117"/>
      <c r="D12" s="117"/>
      <c r="E12" s="38">
        <f t="shared" ref="E12:K12" si="4">SUM(E3:E11)</f>
        <v>0</v>
      </c>
      <c r="F12" s="39">
        <f t="shared" si="4"/>
        <v>0</v>
      </c>
      <c r="G12" s="38">
        <f t="shared" si="4"/>
        <v>0</v>
      </c>
      <c r="H12" s="39">
        <f t="shared" si="4"/>
        <v>0</v>
      </c>
      <c r="I12" s="38">
        <f t="shared" si="4"/>
        <v>0</v>
      </c>
      <c r="J12" s="39">
        <f t="shared" si="4"/>
        <v>0</v>
      </c>
      <c r="K12" s="40">
        <f t="shared" si="4"/>
        <v>0</v>
      </c>
    </row>
    <row r="14" spans="1:16" ht="35.25" customHeight="1">
      <c r="A14" s="121" t="s">
        <v>19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N14" t="s">
        <v>72</v>
      </c>
    </row>
    <row r="15" spans="1:16" ht="29">
      <c r="A15" s="35" t="s">
        <v>13</v>
      </c>
      <c r="B15" s="35" t="s">
        <v>14</v>
      </c>
      <c r="C15" s="35" t="s">
        <v>15</v>
      </c>
      <c r="D15" s="36" t="s">
        <v>67</v>
      </c>
      <c r="E15" s="35" t="s">
        <v>68</v>
      </c>
      <c r="F15" s="35" t="s">
        <v>16</v>
      </c>
      <c r="G15" s="35" t="s">
        <v>69</v>
      </c>
      <c r="H15" s="35" t="s">
        <v>17</v>
      </c>
      <c r="I15" s="35" t="s">
        <v>70</v>
      </c>
      <c r="J15" s="35" t="s">
        <v>18</v>
      </c>
      <c r="K15" s="36" t="s">
        <v>5</v>
      </c>
    </row>
    <row r="16" spans="1:16">
      <c r="A16" s="81"/>
      <c r="B16" s="81"/>
      <c r="C16" s="81"/>
      <c r="D16" s="83"/>
      <c r="E16" s="81"/>
      <c r="F16" s="37">
        <f>D16/1500*E16</f>
        <v>0</v>
      </c>
      <c r="G16" s="81"/>
      <c r="H16" s="37">
        <f>D16/1500*G16</f>
        <v>0</v>
      </c>
      <c r="I16" s="81"/>
      <c r="J16" s="37">
        <f>D16/1500*I16</f>
        <v>0</v>
      </c>
      <c r="K16" s="37">
        <f t="shared" ref="K16:K24" si="5">F16+H16+J16</f>
        <v>0</v>
      </c>
    </row>
    <row r="17" spans="1:11">
      <c r="A17" s="81"/>
      <c r="B17" s="81"/>
      <c r="C17" s="81"/>
      <c r="D17" s="83"/>
      <c r="E17" s="81"/>
      <c r="F17" s="37">
        <f t="shared" ref="F17:F24" si="6">D17/1500*E17</f>
        <v>0</v>
      </c>
      <c r="G17" s="81"/>
      <c r="H17" s="37">
        <f t="shared" ref="H17:H24" si="7">D17/1500*G17</f>
        <v>0</v>
      </c>
      <c r="I17" s="81"/>
      <c r="J17" s="37">
        <f t="shared" ref="J17:J24" si="8">D17/1500*I17</f>
        <v>0</v>
      </c>
      <c r="K17" s="37">
        <f t="shared" si="5"/>
        <v>0</v>
      </c>
    </row>
    <row r="18" spans="1:11">
      <c r="A18" s="81"/>
      <c r="B18" s="81"/>
      <c r="C18" s="81"/>
      <c r="D18" s="83"/>
      <c r="E18" s="81"/>
      <c r="F18" s="37">
        <f t="shared" si="6"/>
        <v>0</v>
      </c>
      <c r="G18" s="81"/>
      <c r="H18" s="37">
        <f t="shared" si="7"/>
        <v>0</v>
      </c>
      <c r="I18" s="81"/>
      <c r="J18" s="37">
        <f t="shared" si="8"/>
        <v>0</v>
      </c>
      <c r="K18" s="37">
        <f t="shared" si="5"/>
        <v>0</v>
      </c>
    </row>
    <row r="19" spans="1:11">
      <c r="A19" s="81"/>
      <c r="B19" s="81"/>
      <c r="C19" s="81"/>
      <c r="D19" s="83"/>
      <c r="E19" s="81"/>
      <c r="F19" s="37">
        <f t="shared" si="6"/>
        <v>0</v>
      </c>
      <c r="G19" s="81"/>
      <c r="H19" s="37">
        <f t="shared" si="7"/>
        <v>0</v>
      </c>
      <c r="I19" s="81"/>
      <c r="J19" s="37">
        <f t="shared" si="8"/>
        <v>0</v>
      </c>
      <c r="K19" s="37">
        <f t="shared" si="5"/>
        <v>0</v>
      </c>
    </row>
    <row r="20" spans="1:11">
      <c r="A20" s="81"/>
      <c r="B20" s="81"/>
      <c r="C20" s="81"/>
      <c r="D20" s="83"/>
      <c r="E20" s="81"/>
      <c r="F20" s="37">
        <f t="shared" si="6"/>
        <v>0</v>
      </c>
      <c r="G20" s="81"/>
      <c r="H20" s="37">
        <f t="shared" si="7"/>
        <v>0</v>
      </c>
      <c r="I20" s="81"/>
      <c r="J20" s="37">
        <f t="shared" si="8"/>
        <v>0</v>
      </c>
      <c r="K20" s="37">
        <f t="shared" si="5"/>
        <v>0</v>
      </c>
    </row>
    <row r="21" spans="1:11">
      <c r="A21" s="81"/>
      <c r="B21" s="81"/>
      <c r="C21" s="81"/>
      <c r="D21" s="83"/>
      <c r="E21" s="81"/>
      <c r="F21" s="37">
        <f t="shared" si="6"/>
        <v>0</v>
      </c>
      <c r="G21" s="81"/>
      <c r="H21" s="37">
        <f t="shared" si="7"/>
        <v>0</v>
      </c>
      <c r="I21" s="81"/>
      <c r="J21" s="37">
        <f t="shared" si="8"/>
        <v>0</v>
      </c>
      <c r="K21" s="37">
        <f t="shared" si="5"/>
        <v>0</v>
      </c>
    </row>
    <row r="22" spans="1:11">
      <c r="A22" s="81"/>
      <c r="B22" s="81"/>
      <c r="C22" s="82"/>
      <c r="D22" s="83"/>
      <c r="E22" s="81"/>
      <c r="F22" s="37">
        <f t="shared" si="6"/>
        <v>0</v>
      </c>
      <c r="G22" s="81"/>
      <c r="H22" s="37">
        <f t="shared" si="7"/>
        <v>0</v>
      </c>
      <c r="I22" s="81"/>
      <c r="J22" s="37">
        <f t="shared" si="8"/>
        <v>0</v>
      </c>
      <c r="K22" s="37">
        <f t="shared" si="5"/>
        <v>0</v>
      </c>
    </row>
    <row r="23" spans="1:11">
      <c r="A23" s="81"/>
      <c r="B23" s="81"/>
      <c r="C23" s="81"/>
      <c r="D23" s="83"/>
      <c r="E23" s="81"/>
      <c r="F23" s="37">
        <f t="shared" si="6"/>
        <v>0</v>
      </c>
      <c r="G23" s="81"/>
      <c r="H23" s="37">
        <f t="shared" si="7"/>
        <v>0</v>
      </c>
      <c r="I23" s="81"/>
      <c r="J23" s="37">
        <f t="shared" si="8"/>
        <v>0</v>
      </c>
      <c r="K23" s="37">
        <f t="shared" si="5"/>
        <v>0</v>
      </c>
    </row>
    <row r="24" spans="1:11">
      <c r="A24" s="81"/>
      <c r="B24" s="81"/>
      <c r="C24" s="81"/>
      <c r="D24" s="83"/>
      <c r="E24" s="81"/>
      <c r="F24" s="37">
        <f t="shared" si="6"/>
        <v>0</v>
      </c>
      <c r="G24" s="81"/>
      <c r="H24" s="37">
        <f t="shared" si="7"/>
        <v>0</v>
      </c>
      <c r="I24" s="81"/>
      <c r="J24" s="37">
        <f t="shared" si="8"/>
        <v>0</v>
      </c>
      <c r="K24" s="37">
        <f t="shared" si="5"/>
        <v>0</v>
      </c>
    </row>
    <row r="25" spans="1:11" s="8" customFormat="1">
      <c r="A25" s="116" t="s">
        <v>5</v>
      </c>
      <c r="B25" s="117"/>
      <c r="C25" s="117"/>
      <c r="D25" s="117"/>
      <c r="E25" s="38">
        <f t="shared" ref="E25:K25" si="9">SUM(E16:E24)</f>
        <v>0</v>
      </c>
      <c r="F25" s="39">
        <f t="shared" si="9"/>
        <v>0</v>
      </c>
      <c r="G25" s="38">
        <f t="shared" si="9"/>
        <v>0</v>
      </c>
      <c r="H25" s="39">
        <f t="shared" si="9"/>
        <v>0</v>
      </c>
      <c r="I25" s="38">
        <f t="shared" si="9"/>
        <v>0</v>
      </c>
      <c r="J25" s="39">
        <f t="shared" si="9"/>
        <v>0</v>
      </c>
      <c r="K25" s="40">
        <f t="shared" si="9"/>
        <v>0</v>
      </c>
    </row>
    <row r="27" spans="1:11" ht="30" customHeight="1">
      <c r="A27" s="114" t="s">
        <v>20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 s="34" customFormat="1" ht="43.5">
      <c r="A28" s="35" t="s">
        <v>13</v>
      </c>
      <c r="B28" s="35" t="s">
        <v>14</v>
      </c>
      <c r="C28" s="35" t="s">
        <v>15</v>
      </c>
      <c r="D28" s="36" t="s">
        <v>66</v>
      </c>
      <c r="E28" s="35" t="s">
        <v>68</v>
      </c>
      <c r="F28" s="35" t="s">
        <v>16</v>
      </c>
      <c r="G28" s="35" t="s">
        <v>69</v>
      </c>
      <c r="H28" s="35" t="s">
        <v>17</v>
      </c>
      <c r="I28" s="35" t="s">
        <v>70</v>
      </c>
      <c r="J28" s="35" t="s">
        <v>18</v>
      </c>
      <c r="K28" s="36" t="s">
        <v>5</v>
      </c>
    </row>
    <row r="29" spans="1:11">
      <c r="A29" s="81"/>
      <c r="B29" s="81"/>
      <c r="C29" s="81"/>
      <c r="D29" s="83"/>
      <c r="E29" s="81"/>
      <c r="F29" s="37">
        <f>D29/1500*E29</f>
        <v>0</v>
      </c>
      <c r="G29" s="81"/>
      <c r="H29" s="37">
        <f>D29/1500*G29</f>
        <v>0</v>
      </c>
      <c r="I29" s="81"/>
      <c r="J29" s="37">
        <f>D29/1500*I29</f>
        <v>0</v>
      </c>
      <c r="K29" s="37">
        <f t="shared" ref="K29:K37" si="10">F29+H29+J29</f>
        <v>0</v>
      </c>
    </row>
    <row r="30" spans="1:11">
      <c r="A30" s="81"/>
      <c r="B30" s="81"/>
      <c r="C30" s="81"/>
      <c r="D30" s="83"/>
      <c r="E30" s="81"/>
      <c r="F30" s="37">
        <f t="shared" ref="F30:F37" si="11">D30/1500*E30</f>
        <v>0</v>
      </c>
      <c r="G30" s="81"/>
      <c r="H30" s="37">
        <f t="shared" ref="H30:H37" si="12">D30/1500*G30</f>
        <v>0</v>
      </c>
      <c r="I30" s="81"/>
      <c r="J30" s="37">
        <f t="shared" ref="J30:J37" si="13">D30/1500*I30</f>
        <v>0</v>
      </c>
      <c r="K30" s="37">
        <f t="shared" si="10"/>
        <v>0</v>
      </c>
    </row>
    <row r="31" spans="1:11">
      <c r="A31" s="81"/>
      <c r="B31" s="81"/>
      <c r="C31" s="81"/>
      <c r="D31" s="83"/>
      <c r="E31" s="81"/>
      <c r="F31" s="37">
        <f t="shared" si="11"/>
        <v>0</v>
      </c>
      <c r="G31" s="81"/>
      <c r="H31" s="37">
        <f t="shared" si="12"/>
        <v>0</v>
      </c>
      <c r="I31" s="81"/>
      <c r="J31" s="37">
        <f t="shared" si="13"/>
        <v>0</v>
      </c>
      <c r="K31" s="37">
        <f t="shared" si="10"/>
        <v>0</v>
      </c>
    </row>
    <row r="32" spans="1:11">
      <c r="A32" s="81"/>
      <c r="B32" s="81"/>
      <c r="C32" s="81"/>
      <c r="D32" s="83"/>
      <c r="E32" s="81"/>
      <c r="F32" s="37">
        <f t="shared" si="11"/>
        <v>0</v>
      </c>
      <c r="G32" s="81"/>
      <c r="H32" s="37">
        <f t="shared" si="12"/>
        <v>0</v>
      </c>
      <c r="I32" s="81"/>
      <c r="J32" s="37">
        <f t="shared" si="13"/>
        <v>0</v>
      </c>
      <c r="K32" s="37">
        <f t="shared" si="10"/>
        <v>0</v>
      </c>
    </row>
    <row r="33" spans="1:11">
      <c r="A33" s="81"/>
      <c r="B33" s="81"/>
      <c r="C33" s="81"/>
      <c r="D33" s="83"/>
      <c r="E33" s="81"/>
      <c r="F33" s="37">
        <f t="shared" si="11"/>
        <v>0</v>
      </c>
      <c r="G33" s="81"/>
      <c r="H33" s="37">
        <f t="shared" si="12"/>
        <v>0</v>
      </c>
      <c r="I33" s="81"/>
      <c r="J33" s="37">
        <f t="shared" si="13"/>
        <v>0</v>
      </c>
      <c r="K33" s="37">
        <f t="shared" si="10"/>
        <v>0</v>
      </c>
    </row>
    <row r="34" spans="1:11">
      <c r="A34" s="81"/>
      <c r="B34" s="81"/>
      <c r="C34" s="81"/>
      <c r="D34" s="83"/>
      <c r="E34" s="81"/>
      <c r="F34" s="37">
        <f t="shared" si="11"/>
        <v>0</v>
      </c>
      <c r="G34" s="81"/>
      <c r="H34" s="37">
        <f t="shared" si="12"/>
        <v>0</v>
      </c>
      <c r="I34" s="81"/>
      <c r="J34" s="37">
        <f t="shared" si="13"/>
        <v>0</v>
      </c>
      <c r="K34" s="37">
        <f t="shared" si="10"/>
        <v>0</v>
      </c>
    </row>
    <row r="35" spans="1:11">
      <c r="A35" s="81"/>
      <c r="B35" s="81"/>
      <c r="C35" s="81"/>
      <c r="D35" s="83"/>
      <c r="E35" s="81"/>
      <c r="F35" s="37">
        <f t="shared" si="11"/>
        <v>0</v>
      </c>
      <c r="G35" s="81"/>
      <c r="H35" s="37">
        <f t="shared" si="12"/>
        <v>0</v>
      </c>
      <c r="I35" s="81"/>
      <c r="J35" s="37">
        <f t="shared" si="13"/>
        <v>0</v>
      </c>
      <c r="K35" s="37">
        <f t="shared" si="10"/>
        <v>0</v>
      </c>
    </row>
    <row r="36" spans="1:11">
      <c r="A36" s="81"/>
      <c r="B36" s="81"/>
      <c r="C36" s="81"/>
      <c r="D36" s="83"/>
      <c r="E36" s="81"/>
      <c r="F36" s="37">
        <f t="shared" si="11"/>
        <v>0</v>
      </c>
      <c r="G36" s="81"/>
      <c r="H36" s="37">
        <f t="shared" si="12"/>
        <v>0</v>
      </c>
      <c r="I36" s="81"/>
      <c r="J36" s="37">
        <f t="shared" si="13"/>
        <v>0</v>
      </c>
      <c r="K36" s="37">
        <f t="shared" si="10"/>
        <v>0</v>
      </c>
    </row>
    <row r="37" spans="1:11">
      <c r="A37" s="81"/>
      <c r="B37" s="81"/>
      <c r="C37" s="81"/>
      <c r="D37" s="83"/>
      <c r="E37" s="81"/>
      <c r="F37" s="37">
        <f t="shared" si="11"/>
        <v>0</v>
      </c>
      <c r="G37" s="81"/>
      <c r="H37" s="37">
        <f t="shared" si="12"/>
        <v>0</v>
      </c>
      <c r="I37" s="81"/>
      <c r="J37" s="37">
        <f t="shared" si="13"/>
        <v>0</v>
      </c>
      <c r="K37" s="37">
        <f t="shared" si="10"/>
        <v>0</v>
      </c>
    </row>
    <row r="38" spans="1:11" s="8" customFormat="1">
      <c r="A38" s="116" t="s">
        <v>5</v>
      </c>
      <c r="B38" s="117"/>
      <c r="C38" s="117"/>
      <c r="D38" s="117"/>
      <c r="E38" s="38">
        <f t="shared" ref="E38:K38" si="14">SUM(E29:E37)</f>
        <v>0</v>
      </c>
      <c r="F38" s="39">
        <f t="shared" si="14"/>
        <v>0</v>
      </c>
      <c r="G38" s="38">
        <f t="shared" si="14"/>
        <v>0</v>
      </c>
      <c r="H38" s="39">
        <f t="shared" si="14"/>
        <v>0</v>
      </c>
      <c r="I38" s="38">
        <f t="shared" si="14"/>
        <v>0</v>
      </c>
      <c r="J38" s="39">
        <f t="shared" si="14"/>
        <v>0</v>
      </c>
      <c r="K38" s="40">
        <f t="shared" si="14"/>
        <v>0</v>
      </c>
    </row>
    <row r="40" spans="1:11" ht="35.25" customHeight="1">
      <c r="A40" s="114" t="s">
        <v>21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29">
      <c r="A41" s="35" t="s">
        <v>13</v>
      </c>
      <c r="B41" s="35" t="s">
        <v>14</v>
      </c>
      <c r="C41" s="35" t="s">
        <v>15</v>
      </c>
      <c r="D41" s="36" t="s">
        <v>67</v>
      </c>
      <c r="E41" s="35" t="s">
        <v>68</v>
      </c>
      <c r="F41" s="35" t="s">
        <v>16</v>
      </c>
      <c r="G41" s="35" t="s">
        <v>69</v>
      </c>
      <c r="H41" s="35" t="s">
        <v>17</v>
      </c>
      <c r="I41" s="35" t="s">
        <v>70</v>
      </c>
      <c r="J41" s="35" t="s">
        <v>18</v>
      </c>
      <c r="K41" s="36" t="s">
        <v>5</v>
      </c>
    </row>
    <row r="42" spans="1:11">
      <c r="A42" s="81"/>
      <c r="B42" s="81"/>
      <c r="C42" s="81"/>
      <c r="D42" s="83"/>
      <c r="E42" s="81"/>
      <c r="F42" s="37">
        <f>D42/1500*E42</f>
        <v>0</v>
      </c>
      <c r="G42" s="81"/>
      <c r="H42" s="37">
        <f>D42/1500*G42</f>
        <v>0</v>
      </c>
      <c r="I42" s="81"/>
      <c r="J42" s="37">
        <f>D42/1500*I42</f>
        <v>0</v>
      </c>
      <c r="K42" s="37">
        <f t="shared" ref="K42:K50" si="15">F42+H42+J42</f>
        <v>0</v>
      </c>
    </row>
    <row r="43" spans="1:11">
      <c r="A43" s="81"/>
      <c r="B43" s="81"/>
      <c r="C43" s="81"/>
      <c r="D43" s="83"/>
      <c r="E43" s="81"/>
      <c r="F43" s="37">
        <f t="shared" ref="F43:F50" si="16">D43/1500*E43</f>
        <v>0</v>
      </c>
      <c r="G43" s="81"/>
      <c r="H43" s="37">
        <f t="shared" ref="H43:H50" si="17">D43/1500*G43</f>
        <v>0</v>
      </c>
      <c r="I43" s="81"/>
      <c r="J43" s="37">
        <f t="shared" ref="J43:J50" si="18">D43/1500*I43</f>
        <v>0</v>
      </c>
      <c r="K43" s="37">
        <f t="shared" si="15"/>
        <v>0</v>
      </c>
    </row>
    <row r="44" spans="1:11">
      <c r="A44" s="81"/>
      <c r="B44" s="81"/>
      <c r="C44" s="81"/>
      <c r="D44" s="83"/>
      <c r="E44" s="81"/>
      <c r="F44" s="37">
        <f t="shared" si="16"/>
        <v>0</v>
      </c>
      <c r="G44" s="81"/>
      <c r="H44" s="37">
        <f t="shared" si="17"/>
        <v>0</v>
      </c>
      <c r="I44" s="81"/>
      <c r="J44" s="37">
        <f t="shared" si="18"/>
        <v>0</v>
      </c>
      <c r="K44" s="37">
        <f t="shared" si="15"/>
        <v>0</v>
      </c>
    </row>
    <row r="45" spans="1:11">
      <c r="A45" s="81"/>
      <c r="B45" s="81"/>
      <c r="C45" s="81"/>
      <c r="D45" s="83"/>
      <c r="E45" s="81"/>
      <c r="F45" s="37">
        <f t="shared" si="16"/>
        <v>0</v>
      </c>
      <c r="G45" s="81"/>
      <c r="H45" s="37">
        <f t="shared" si="17"/>
        <v>0</v>
      </c>
      <c r="I45" s="81"/>
      <c r="J45" s="37">
        <f t="shared" si="18"/>
        <v>0</v>
      </c>
      <c r="K45" s="37">
        <f t="shared" si="15"/>
        <v>0</v>
      </c>
    </row>
    <row r="46" spans="1:11">
      <c r="A46" s="81"/>
      <c r="B46" s="81"/>
      <c r="C46" s="81"/>
      <c r="D46" s="83"/>
      <c r="E46" s="81"/>
      <c r="F46" s="37">
        <f t="shared" si="16"/>
        <v>0</v>
      </c>
      <c r="G46" s="81"/>
      <c r="H46" s="37">
        <f t="shared" si="17"/>
        <v>0</v>
      </c>
      <c r="I46" s="81"/>
      <c r="J46" s="37">
        <f t="shared" si="18"/>
        <v>0</v>
      </c>
      <c r="K46" s="37">
        <f t="shared" si="15"/>
        <v>0</v>
      </c>
    </row>
    <row r="47" spans="1:11">
      <c r="A47" s="81"/>
      <c r="B47" s="81"/>
      <c r="C47" s="81"/>
      <c r="D47" s="83"/>
      <c r="E47" s="81"/>
      <c r="F47" s="37">
        <f t="shared" si="16"/>
        <v>0</v>
      </c>
      <c r="G47" s="81"/>
      <c r="H47" s="37">
        <f t="shared" si="17"/>
        <v>0</v>
      </c>
      <c r="I47" s="81"/>
      <c r="J47" s="37">
        <f t="shared" si="18"/>
        <v>0</v>
      </c>
      <c r="K47" s="37">
        <f t="shared" si="15"/>
        <v>0</v>
      </c>
    </row>
    <row r="48" spans="1:11">
      <c r="A48" s="81"/>
      <c r="B48" s="81"/>
      <c r="C48" s="81"/>
      <c r="D48" s="83"/>
      <c r="E48" s="81"/>
      <c r="F48" s="37">
        <f t="shared" si="16"/>
        <v>0</v>
      </c>
      <c r="G48" s="81"/>
      <c r="H48" s="37">
        <f t="shared" si="17"/>
        <v>0</v>
      </c>
      <c r="I48" s="81"/>
      <c r="J48" s="37">
        <f t="shared" si="18"/>
        <v>0</v>
      </c>
      <c r="K48" s="37">
        <f t="shared" si="15"/>
        <v>0</v>
      </c>
    </row>
    <row r="49" spans="1:11">
      <c r="A49" s="81"/>
      <c r="B49" s="81"/>
      <c r="C49" s="81"/>
      <c r="D49" s="83"/>
      <c r="E49" s="81"/>
      <c r="F49" s="37">
        <f t="shared" si="16"/>
        <v>0</v>
      </c>
      <c r="G49" s="81"/>
      <c r="H49" s="37">
        <f t="shared" si="17"/>
        <v>0</v>
      </c>
      <c r="I49" s="81"/>
      <c r="J49" s="37">
        <f t="shared" si="18"/>
        <v>0</v>
      </c>
      <c r="K49" s="37">
        <f t="shared" si="15"/>
        <v>0</v>
      </c>
    </row>
    <row r="50" spans="1:11">
      <c r="A50" s="81"/>
      <c r="B50" s="81"/>
      <c r="C50" s="81"/>
      <c r="D50" s="83"/>
      <c r="E50" s="81"/>
      <c r="F50" s="37">
        <f t="shared" si="16"/>
        <v>0</v>
      </c>
      <c r="G50" s="81"/>
      <c r="H50" s="37">
        <f t="shared" si="17"/>
        <v>0</v>
      </c>
      <c r="I50" s="81"/>
      <c r="J50" s="37">
        <f t="shared" si="18"/>
        <v>0</v>
      </c>
      <c r="K50" s="37">
        <f t="shared" si="15"/>
        <v>0</v>
      </c>
    </row>
    <row r="51" spans="1:11" s="8" customFormat="1">
      <c r="A51" s="116" t="s">
        <v>5</v>
      </c>
      <c r="B51" s="117"/>
      <c r="C51" s="117"/>
      <c r="D51" s="117"/>
      <c r="E51" s="38">
        <f t="shared" ref="E51:K51" si="19">SUM(E42:E50)</f>
        <v>0</v>
      </c>
      <c r="F51" s="39">
        <f t="shared" si="19"/>
        <v>0</v>
      </c>
      <c r="G51" s="38">
        <f t="shared" si="19"/>
        <v>0</v>
      </c>
      <c r="H51" s="39">
        <f t="shared" si="19"/>
        <v>0</v>
      </c>
      <c r="I51" s="38">
        <f t="shared" si="19"/>
        <v>0</v>
      </c>
      <c r="J51" s="39">
        <f t="shared" si="19"/>
        <v>0</v>
      </c>
      <c r="K51" s="40">
        <f t="shared" si="19"/>
        <v>0</v>
      </c>
    </row>
    <row r="53" spans="1:11" ht="30" customHeight="1">
      <c r="A53" s="115" t="s">
        <v>22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</row>
    <row r="54" spans="1:11" s="34" customFormat="1" ht="43.5">
      <c r="A54" s="35" t="s">
        <v>13</v>
      </c>
      <c r="B54" s="35" t="s">
        <v>14</v>
      </c>
      <c r="C54" s="35" t="s">
        <v>15</v>
      </c>
      <c r="D54" s="36" t="s">
        <v>66</v>
      </c>
      <c r="E54" s="35" t="s">
        <v>68</v>
      </c>
      <c r="F54" s="35" t="s">
        <v>16</v>
      </c>
      <c r="G54" s="35" t="s">
        <v>69</v>
      </c>
      <c r="H54" s="35" t="s">
        <v>17</v>
      </c>
      <c r="I54" s="35" t="s">
        <v>70</v>
      </c>
      <c r="J54" s="35" t="s">
        <v>18</v>
      </c>
      <c r="K54" s="36" t="s">
        <v>5</v>
      </c>
    </row>
    <row r="55" spans="1:11">
      <c r="A55" s="81"/>
      <c r="B55" s="81"/>
      <c r="C55" s="81"/>
      <c r="D55" s="83"/>
      <c r="E55" s="81"/>
      <c r="F55" s="37">
        <f>D55/1500*E55</f>
        <v>0</v>
      </c>
      <c r="G55" s="81"/>
      <c r="H55" s="37">
        <f>D55/1500*G55</f>
        <v>0</v>
      </c>
      <c r="I55" s="81"/>
      <c r="J55" s="37">
        <f>D55/1500*I55</f>
        <v>0</v>
      </c>
      <c r="K55" s="37">
        <f t="shared" ref="K55:K63" si="20">F55+H55+J55</f>
        <v>0</v>
      </c>
    </row>
    <row r="56" spans="1:11">
      <c r="A56" s="81"/>
      <c r="B56" s="81"/>
      <c r="C56" s="81"/>
      <c r="D56" s="83"/>
      <c r="E56" s="81"/>
      <c r="F56" s="37">
        <f t="shared" ref="F56:F63" si="21">D56/1500*E56</f>
        <v>0</v>
      </c>
      <c r="G56" s="81"/>
      <c r="H56" s="37">
        <f t="shared" ref="H56:H63" si="22">D56/1500*G56</f>
        <v>0</v>
      </c>
      <c r="I56" s="81"/>
      <c r="J56" s="37">
        <f t="shared" ref="J56:J63" si="23">D56/1500*I56</f>
        <v>0</v>
      </c>
      <c r="K56" s="37">
        <f t="shared" si="20"/>
        <v>0</v>
      </c>
    </row>
    <row r="57" spans="1:11">
      <c r="A57" s="81"/>
      <c r="B57" s="81"/>
      <c r="C57" s="81"/>
      <c r="D57" s="83"/>
      <c r="E57" s="81"/>
      <c r="F57" s="37">
        <f t="shared" si="21"/>
        <v>0</v>
      </c>
      <c r="G57" s="81"/>
      <c r="H57" s="37">
        <f t="shared" si="22"/>
        <v>0</v>
      </c>
      <c r="I57" s="81"/>
      <c r="J57" s="37">
        <f t="shared" si="23"/>
        <v>0</v>
      </c>
      <c r="K57" s="37">
        <f t="shared" si="20"/>
        <v>0</v>
      </c>
    </row>
    <row r="58" spans="1:11">
      <c r="A58" s="81"/>
      <c r="B58" s="81"/>
      <c r="C58" s="81"/>
      <c r="D58" s="83"/>
      <c r="E58" s="81"/>
      <c r="F58" s="37">
        <f t="shared" si="21"/>
        <v>0</v>
      </c>
      <c r="G58" s="81"/>
      <c r="H58" s="37">
        <f t="shared" si="22"/>
        <v>0</v>
      </c>
      <c r="I58" s="81"/>
      <c r="J58" s="37">
        <f t="shared" si="23"/>
        <v>0</v>
      </c>
      <c r="K58" s="37">
        <f t="shared" si="20"/>
        <v>0</v>
      </c>
    </row>
    <row r="59" spans="1:11">
      <c r="A59" s="81"/>
      <c r="B59" s="81"/>
      <c r="C59" s="81"/>
      <c r="D59" s="83"/>
      <c r="E59" s="81"/>
      <c r="F59" s="37">
        <f t="shared" si="21"/>
        <v>0</v>
      </c>
      <c r="G59" s="81"/>
      <c r="H59" s="37">
        <f t="shared" si="22"/>
        <v>0</v>
      </c>
      <c r="I59" s="81"/>
      <c r="J59" s="37">
        <f t="shared" si="23"/>
        <v>0</v>
      </c>
      <c r="K59" s="37">
        <f t="shared" si="20"/>
        <v>0</v>
      </c>
    </row>
    <row r="60" spans="1:11">
      <c r="A60" s="81"/>
      <c r="B60" s="81"/>
      <c r="C60" s="81"/>
      <c r="D60" s="83"/>
      <c r="E60" s="81"/>
      <c r="F60" s="37">
        <f t="shared" si="21"/>
        <v>0</v>
      </c>
      <c r="G60" s="81"/>
      <c r="H60" s="37">
        <f t="shared" si="22"/>
        <v>0</v>
      </c>
      <c r="I60" s="81"/>
      <c r="J60" s="37">
        <f t="shared" si="23"/>
        <v>0</v>
      </c>
      <c r="K60" s="37">
        <f t="shared" si="20"/>
        <v>0</v>
      </c>
    </row>
    <row r="61" spans="1:11">
      <c r="A61" s="81"/>
      <c r="B61" s="81"/>
      <c r="C61" s="81"/>
      <c r="D61" s="83"/>
      <c r="E61" s="81"/>
      <c r="F61" s="37">
        <f t="shared" si="21"/>
        <v>0</v>
      </c>
      <c r="G61" s="81"/>
      <c r="H61" s="37">
        <f t="shared" si="22"/>
        <v>0</v>
      </c>
      <c r="I61" s="81"/>
      <c r="J61" s="37">
        <f t="shared" si="23"/>
        <v>0</v>
      </c>
      <c r="K61" s="37">
        <f t="shared" si="20"/>
        <v>0</v>
      </c>
    </row>
    <row r="62" spans="1:11">
      <c r="A62" s="81"/>
      <c r="B62" s="81"/>
      <c r="C62" s="81"/>
      <c r="D62" s="83"/>
      <c r="E62" s="81"/>
      <c r="F62" s="37">
        <f t="shared" si="21"/>
        <v>0</v>
      </c>
      <c r="G62" s="81"/>
      <c r="H62" s="37">
        <f t="shared" si="22"/>
        <v>0</v>
      </c>
      <c r="I62" s="81"/>
      <c r="J62" s="37">
        <f t="shared" si="23"/>
        <v>0</v>
      </c>
      <c r="K62" s="37">
        <f t="shared" si="20"/>
        <v>0</v>
      </c>
    </row>
    <row r="63" spans="1:11">
      <c r="A63" s="81"/>
      <c r="B63" s="81"/>
      <c r="C63" s="81"/>
      <c r="D63" s="83"/>
      <c r="E63" s="81"/>
      <c r="F63" s="37">
        <f t="shared" si="21"/>
        <v>0</v>
      </c>
      <c r="G63" s="81"/>
      <c r="H63" s="37">
        <f t="shared" si="22"/>
        <v>0</v>
      </c>
      <c r="I63" s="81"/>
      <c r="J63" s="37">
        <f t="shared" si="23"/>
        <v>0</v>
      </c>
      <c r="K63" s="37">
        <f t="shared" si="20"/>
        <v>0</v>
      </c>
    </row>
    <row r="64" spans="1:11" s="8" customFormat="1">
      <c r="A64" s="116" t="s">
        <v>5</v>
      </c>
      <c r="B64" s="117"/>
      <c r="C64" s="117"/>
      <c r="D64" s="117"/>
      <c r="E64" s="38">
        <f t="shared" ref="E64:K64" si="24">SUM(E55:E63)</f>
        <v>0</v>
      </c>
      <c r="F64" s="39">
        <f t="shared" si="24"/>
        <v>0</v>
      </c>
      <c r="G64" s="38">
        <f t="shared" si="24"/>
        <v>0</v>
      </c>
      <c r="H64" s="39">
        <f t="shared" si="24"/>
        <v>0</v>
      </c>
      <c r="I64" s="38">
        <f t="shared" si="24"/>
        <v>0</v>
      </c>
      <c r="J64" s="39">
        <f t="shared" si="24"/>
        <v>0</v>
      </c>
      <c r="K64" s="40">
        <f t="shared" si="24"/>
        <v>0</v>
      </c>
    </row>
    <row r="66" spans="1:11" ht="35.25" customHeight="1">
      <c r="A66" s="115" t="s">
        <v>23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</row>
    <row r="67" spans="1:11" ht="29">
      <c r="A67" s="35" t="s">
        <v>13</v>
      </c>
      <c r="B67" s="35" t="s">
        <v>14</v>
      </c>
      <c r="C67" s="35" t="s">
        <v>15</v>
      </c>
      <c r="D67" s="36" t="s">
        <v>67</v>
      </c>
      <c r="E67" s="35" t="s">
        <v>68</v>
      </c>
      <c r="F67" s="35" t="s">
        <v>16</v>
      </c>
      <c r="G67" s="35" t="s">
        <v>69</v>
      </c>
      <c r="H67" s="35" t="s">
        <v>17</v>
      </c>
      <c r="I67" s="35" t="s">
        <v>70</v>
      </c>
      <c r="J67" s="35" t="s">
        <v>18</v>
      </c>
      <c r="K67" s="36" t="s">
        <v>5</v>
      </c>
    </row>
    <row r="68" spans="1:11">
      <c r="A68" s="81"/>
      <c r="B68" s="81"/>
      <c r="C68" s="81"/>
      <c r="D68" s="83"/>
      <c r="E68" s="81"/>
      <c r="F68" s="37">
        <f>D68/1500*E68</f>
        <v>0</v>
      </c>
      <c r="G68" s="81"/>
      <c r="H68" s="37">
        <f>D68/1500*G68</f>
        <v>0</v>
      </c>
      <c r="I68" s="81"/>
      <c r="J68" s="37">
        <f>D68/1500*I68</f>
        <v>0</v>
      </c>
      <c r="K68" s="37">
        <f t="shared" ref="K68:K76" si="25">F68+H68+J68</f>
        <v>0</v>
      </c>
    </row>
    <row r="69" spans="1:11">
      <c r="A69" s="81"/>
      <c r="B69" s="81"/>
      <c r="C69" s="81"/>
      <c r="D69" s="83"/>
      <c r="E69" s="81"/>
      <c r="F69" s="37">
        <f t="shared" ref="F69:F76" si="26">D69/1500*E69</f>
        <v>0</v>
      </c>
      <c r="G69" s="81"/>
      <c r="H69" s="37">
        <f t="shared" ref="H69:H76" si="27">D69/1500*G69</f>
        <v>0</v>
      </c>
      <c r="I69" s="81"/>
      <c r="J69" s="37">
        <f t="shared" ref="J69:J76" si="28">D69/1500*I69</f>
        <v>0</v>
      </c>
      <c r="K69" s="37">
        <f t="shared" si="25"/>
        <v>0</v>
      </c>
    </row>
    <row r="70" spans="1:11">
      <c r="A70" s="81"/>
      <c r="B70" s="81"/>
      <c r="C70" s="81"/>
      <c r="D70" s="83"/>
      <c r="E70" s="81"/>
      <c r="F70" s="37">
        <f t="shared" si="26"/>
        <v>0</v>
      </c>
      <c r="G70" s="81"/>
      <c r="H70" s="37">
        <f t="shared" si="27"/>
        <v>0</v>
      </c>
      <c r="I70" s="81"/>
      <c r="J70" s="37">
        <f t="shared" si="28"/>
        <v>0</v>
      </c>
      <c r="K70" s="37">
        <f t="shared" si="25"/>
        <v>0</v>
      </c>
    </row>
    <row r="71" spans="1:11">
      <c r="A71" s="81"/>
      <c r="B71" s="81"/>
      <c r="C71" s="81"/>
      <c r="D71" s="83"/>
      <c r="E71" s="81"/>
      <c r="F71" s="37">
        <f t="shared" si="26"/>
        <v>0</v>
      </c>
      <c r="G71" s="81"/>
      <c r="H71" s="37">
        <f t="shared" si="27"/>
        <v>0</v>
      </c>
      <c r="I71" s="81"/>
      <c r="J71" s="37">
        <f t="shared" si="28"/>
        <v>0</v>
      </c>
      <c r="K71" s="37">
        <f t="shared" si="25"/>
        <v>0</v>
      </c>
    </row>
    <row r="72" spans="1:11">
      <c r="A72" s="81"/>
      <c r="B72" s="81"/>
      <c r="C72" s="81"/>
      <c r="D72" s="83"/>
      <c r="E72" s="81"/>
      <c r="F72" s="37">
        <f t="shared" si="26"/>
        <v>0</v>
      </c>
      <c r="G72" s="81"/>
      <c r="H72" s="37">
        <f t="shared" si="27"/>
        <v>0</v>
      </c>
      <c r="I72" s="81"/>
      <c r="J72" s="37">
        <f t="shared" si="28"/>
        <v>0</v>
      </c>
      <c r="K72" s="37">
        <f t="shared" si="25"/>
        <v>0</v>
      </c>
    </row>
    <row r="73" spans="1:11">
      <c r="A73" s="81"/>
      <c r="B73" s="81"/>
      <c r="C73" s="81"/>
      <c r="D73" s="83"/>
      <c r="E73" s="81"/>
      <c r="F73" s="37">
        <f t="shared" si="26"/>
        <v>0</v>
      </c>
      <c r="G73" s="81"/>
      <c r="H73" s="37">
        <f t="shared" si="27"/>
        <v>0</v>
      </c>
      <c r="I73" s="81"/>
      <c r="J73" s="37">
        <f t="shared" si="28"/>
        <v>0</v>
      </c>
      <c r="K73" s="37">
        <f t="shared" si="25"/>
        <v>0</v>
      </c>
    </row>
    <row r="74" spans="1:11">
      <c r="A74" s="81"/>
      <c r="B74" s="81"/>
      <c r="C74" s="81"/>
      <c r="D74" s="83"/>
      <c r="E74" s="81"/>
      <c r="F74" s="37">
        <f t="shared" si="26"/>
        <v>0</v>
      </c>
      <c r="G74" s="81"/>
      <c r="H74" s="37">
        <f t="shared" si="27"/>
        <v>0</v>
      </c>
      <c r="I74" s="81"/>
      <c r="J74" s="37">
        <f t="shared" si="28"/>
        <v>0</v>
      </c>
      <c r="K74" s="37">
        <f t="shared" si="25"/>
        <v>0</v>
      </c>
    </row>
    <row r="75" spans="1:11">
      <c r="A75" s="81"/>
      <c r="B75" s="81"/>
      <c r="C75" s="81"/>
      <c r="D75" s="83"/>
      <c r="E75" s="81"/>
      <c r="F75" s="37">
        <f t="shared" si="26"/>
        <v>0</v>
      </c>
      <c r="G75" s="81"/>
      <c r="H75" s="37">
        <f t="shared" si="27"/>
        <v>0</v>
      </c>
      <c r="I75" s="81"/>
      <c r="J75" s="37">
        <f t="shared" si="28"/>
        <v>0</v>
      </c>
      <c r="K75" s="37">
        <f t="shared" si="25"/>
        <v>0</v>
      </c>
    </row>
    <row r="76" spans="1:11">
      <c r="A76" s="81"/>
      <c r="B76" s="81"/>
      <c r="C76" s="81"/>
      <c r="D76" s="83"/>
      <c r="E76" s="81"/>
      <c r="F76" s="37">
        <f t="shared" si="26"/>
        <v>0</v>
      </c>
      <c r="G76" s="81"/>
      <c r="H76" s="37">
        <f t="shared" si="27"/>
        <v>0</v>
      </c>
      <c r="I76" s="81"/>
      <c r="J76" s="37">
        <f t="shared" si="28"/>
        <v>0</v>
      </c>
      <c r="K76" s="37">
        <f t="shared" si="25"/>
        <v>0</v>
      </c>
    </row>
    <row r="77" spans="1:11" s="8" customFormat="1">
      <c r="A77" s="116" t="s">
        <v>5</v>
      </c>
      <c r="B77" s="117"/>
      <c r="C77" s="117"/>
      <c r="D77" s="117"/>
      <c r="E77" s="38">
        <f t="shared" ref="E77:K77" si="29">SUM(E68:E76)</f>
        <v>0</v>
      </c>
      <c r="F77" s="39">
        <f t="shared" si="29"/>
        <v>0</v>
      </c>
      <c r="G77" s="38">
        <f t="shared" si="29"/>
        <v>0</v>
      </c>
      <c r="H77" s="39">
        <f t="shared" si="29"/>
        <v>0</v>
      </c>
      <c r="I77" s="38">
        <f t="shared" si="29"/>
        <v>0</v>
      </c>
      <c r="J77" s="39">
        <f t="shared" si="29"/>
        <v>0</v>
      </c>
      <c r="K77" s="40">
        <f t="shared" si="29"/>
        <v>0</v>
      </c>
    </row>
  </sheetData>
  <protectedRanges>
    <protectedRange sqref="A68:E76 G68:G76 I68:I76" name="Intervallo6"/>
    <protectedRange sqref="A55:E63 G55:G63 I55:I63" name="Intervallo5"/>
    <protectedRange sqref="A42:E50 G42:G50 I42:I50" name="Intervallo4"/>
    <protectedRange sqref="A29:E37 G29:G37 I29:I37" name="Intervallo3"/>
    <protectedRange sqref="A16:E24 G16:G24 I16:I24" name="Intervallo2"/>
    <protectedRange sqref="A3:E11 G3:G11 I3:I11" name="Intervallo1"/>
  </protectedRanges>
  <mergeCells count="13">
    <mergeCell ref="M2:P2"/>
    <mergeCell ref="A1:K1"/>
    <mergeCell ref="A12:D12"/>
    <mergeCell ref="A14:K14"/>
    <mergeCell ref="A25:D25"/>
    <mergeCell ref="A27:K27"/>
    <mergeCell ref="A66:K66"/>
    <mergeCell ref="A77:D77"/>
    <mergeCell ref="A38:D38"/>
    <mergeCell ref="A40:K40"/>
    <mergeCell ref="A51:D51"/>
    <mergeCell ref="A53:K53"/>
    <mergeCell ref="A64:D64"/>
  </mergeCells>
  <printOptions gridLines="1" gridLinesSet="0"/>
  <pageMargins left="0.7" right="0.7" top="0.75" bottom="0.7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27"/>
  <sheetViews>
    <sheetView topLeftCell="A4" zoomScale="68" zoomScaleNormal="68" workbookViewId="0">
      <selection activeCell="L3" sqref="L3"/>
    </sheetView>
  </sheetViews>
  <sheetFormatPr defaultRowHeight="13"/>
  <cols>
    <col min="1" max="1" width="33.1796875" style="41" customWidth="1"/>
    <col min="2" max="2" width="21.1796875" style="41" customWidth="1"/>
    <col min="3" max="3" width="48.1796875" style="41" customWidth="1"/>
    <col min="4" max="4" width="15.7265625" style="41" customWidth="1"/>
    <col min="5" max="5" width="17.453125" style="41" customWidth="1"/>
    <col min="6" max="6" width="17.26953125" style="41" customWidth="1"/>
    <col min="7" max="7" width="21.26953125" style="41" hidden="1" customWidth="1"/>
    <col min="8" max="8" width="16.1796875" style="41" hidden="1" customWidth="1"/>
    <col min="9" max="9" width="8.1796875" style="41" customWidth="1"/>
    <col min="10" max="10" width="2.7265625" style="41" customWidth="1"/>
    <col min="11" max="12" width="9.1796875" style="41"/>
    <col min="13" max="13" width="12.81640625" style="41" bestFit="1" customWidth="1"/>
    <col min="14" max="256" width="9.1796875" style="41"/>
    <col min="257" max="257" width="33.1796875" style="41" customWidth="1"/>
    <col min="258" max="258" width="21.1796875" style="41" customWidth="1"/>
    <col min="259" max="259" width="48.1796875" style="41" customWidth="1"/>
    <col min="260" max="260" width="15.7265625" style="41" customWidth="1"/>
    <col min="261" max="261" width="17.453125" style="41" customWidth="1"/>
    <col min="262" max="262" width="17.26953125" style="41" customWidth="1"/>
    <col min="263" max="264" width="0" style="41" hidden="1" customWidth="1"/>
    <col min="265" max="265" width="8.1796875" style="41" customWidth="1"/>
    <col min="266" max="266" width="2.7265625" style="41" customWidth="1"/>
    <col min="267" max="268" width="9.1796875" style="41"/>
    <col min="269" max="269" width="12.81640625" style="41" bestFit="1" customWidth="1"/>
    <col min="270" max="512" width="9.1796875" style="41"/>
    <col min="513" max="513" width="33.1796875" style="41" customWidth="1"/>
    <col min="514" max="514" width="21.1796875" style="41" customWidth="1"/>
    <col min="515" max="515" width="48.1796875" style="41" customWidth="1"/>
    <col min="516" max="516" width="15.7265625" style="41" customWidth="1"/>
    <col min="517" max="517" width="17.453125" style="41" customWidth="1"/>
    <col min="518" max="518" width="17.26953125" style="41" customWidth="1"/>
    <col min="519" max="520" width="0" style="41" hidden="1" customWidth="1"/>
    <col min="521" max="521" width="8.1796875" style="41" customWidth="1"/>
    <col min="522" max="522" width="2.7265625" style="41" customWidth="1"/>
    <col min="523" max="524" width="9.1796875" style="41"/>
    <col min="525" max="525" width="12.81640625" style="41" bestFit="1" customWidth="1"/>
    <col min="526" max="768" width="9.1796875" style="41"/>
    <col min="769" max="769" width="33.1796875" style="41" customWidth="1"/>
    <col min="770" max="770" width="21.1796875" style="41" customWidth="1"/>
    <col min="771" max="771" width="48.1796875" style="41" customWidth="1"/>
    <col min="772" max="772" width="15.7265625" style="41" customWidth="1"/>
    <col min="773" max="773" width="17.453125" style="41" customWidth="1"/>
    <col min="774" max="774" width="17.26953125" style="41" customWidth="1"/>
    <col min="775" max="776" width="0" style="41" hidden="1" customWidth="1"/>
    <col min="777" max="777" width="8.1796875" style="41" customWidth="1"/>
    <col min="778" max="778" width="2.7265625" style="41" customWidth="1"/>
    <col min="779" max="780" width="9.1796875" style="41"/>
    <col min="781" max="781" width="12.81640625" style="41" bestFit="1" customWidth="1"/>
    <col min="782" max="1024" width="9.1796875" style="41"/>
    <col min="1025" max="1025" width="33.1796875" style="41" customWidth="1"/>
    <col min="1026" max="1026" width="21.1796875" style="41" customWidth="1"/>
    <col min="1027" max="1027" width="48.1796875" style="41" customWidth="1"/>
    <col min="1028" max="1028" width="15.7265625" style="41" customWidth="1"/>
    <col min="1029" max="1029" width="17.453125" style="41" customWidth="1"/>
    <col min="1030" max="1030" width="17.26953125" style="41" customWidth="1"/>
    <col min="1031" max="1032" width="0" style="41" hidden="1" customWidth="1"/>
    <col min="1033" max="1033" width="8.1796875" style="41" customWidth="1"/>
    <col min="1034" max="1034" width="2.7265625" style="41" customWidth="1"/>
    <col min="1035" max="1036" width="9.1796875" style="41"/>
    <col min="1037" max="1037" width="12.81640625" style="41" bestFit="1" customWidth="1"/>
    <col min="1038" max="1280" width="9.1796875" style="41"/>
    <col min="1281" max="1281" width="33.1796875" style="41" customWidth="1"/>
    <col min="1282" max="1282" width="21.1796875" style="41" customWidth="1"/>
    <col min="1283" max="1283" width="48.1796875" style="41" customWidth="1"/>
    <col min="1284" max="1284" width="15.7265625" style="41" customWidth="1"/>
    <col min="1285" max="1285" width="17.453125" style="41" customWidth="1"/>
    <col min="1286" max="1286" width="17.26953125" style="41" customWidth="1"/>
    <col min="1287" max="1288" width="0" style="41" hidden="1" customWidth="1"/>
    <col min="1289" max="1289" width="8.1796875" style="41" customWidth="1"/>
    <col min="1290" max="1290" width="2.7265625" style="41" customWidth="1"/>
    <col min="1291" max="1292" width="9.1796875" style="41"/>
    <col min="1293" max="1293" width="12.81640625" style="41" bestFit="1" customWidth="1"/>
    <col min="1294" max="1536" width="9.1796875" style="41"/>
    <col min="1537" max="1537" width="33.1796875" style="41" customWidth="1"/>
    <col min="1538" max="1538" width="21.1796875" style="41" customWidth="1"/>
    <col min="1539" max="1539" width="48.1796875" style="41" customWidth="1"/>
    <col min="1540" max="1540" width="15.7265625" style="41" customWidth="1"/>
    <col min="1541" max="1541" width="17.453125" style="41" customWidth="1"/>
    <col min="1542" max="1542" width="17.26953125" style="41" customWidth="1"/>
    <col min="1543" max="1544" width="0" style="41" hidden="1" customWidth="1"/>
    <col min="1545" max="1545" width="8.1796875" style="41" customWidth="1"/>
    <col min="1546" max="1546" width="2.7265625" style="41" customWidth="1"/>
    <col min="1547" max="1548" width="9.1796875" style="41"/>
    <col min="1549" max="1549" width="12.81640625" style="41" bestFit="1" customWidth="1"/>
    <col min="1550" max="1792" width="9.1796875" style="41"/>
    <col min="1793" max="1793" width="33.1796875" style="41" customWidth="1"/>
    <col min="1794" max="1794" width="21.1796875" style="41" customWidth="1"/>
    <col min="1795" max="1795" width="48.1796875" style="41" customWidth="1"/>
    <col min="1796" max="1796" width="15.7265625" style="41" customWidth="1"/>
    <col min="1797" max="1797" width="17.453125" style="41" customWidth="1"/>
    <col min="1798" max="1798" width="17.26953125" style="41" customWidth="1"/>
    <col min="1799" max="1800" width="0" style="41" hidden="1" customWidth="1"/>
    <col min="1801" max="1801" width="8.1796875" style="41" customWidth="1"/>
    <col min="1802" max="1802" width="2.7265625" style="41" customWidth="1"/>
    <col min="1803" max="1804" width="9.1796875" style="41"/>
    <col min="1805" max="1805" width="12.81640625" style="41" bestFit="1" customWidth="1"/>
    <col min="1806" max="2048" width="9.1796875" style="41"/>
    <col min="2049" max="2049" width="33.1796875" style="41" customWidth="1"/>
    <col min="2050" max="2050" width="21.1796875" style="41" customWidth="1"/>
    <col min="2051" max="2051" width="48.1796875" style="41" customWidth="1"/>
    <col min="2052" max="2052" width="15.7265625" style="41" customWidth="1"/>
    <col min="2053" max="2053" width="17.453125" style="41" customWidth="1"/>
    <col min="2054" max="2054" width="17.26953125" style="41" customWidth="1"/>
    <col min="2055" max="2056" width="0" style="41" hidden="1" customWidth="1"/>
    <col min="2057" max="2057" width="8.1796875" style="41" customWidth="1"/>
    <col min="2058" max="2058" width="2.7265625" style="41" customWidth="1"/>
    <col min="2059" max="2060" width="9.1796875" style="41"/>
    <col min="2061" max="2061" width="12.81640625" style="41" bestFit="1" customWidth="1"/>
    <col min="2062" max="2304" width="9.1796875" style="41"/>
    <col min="2305" max="2305" width="33.1796875" style="41" customWidth="1"/>
    <col min="2306" max="2306" width="21.1796875" style="41" customWidth="1"/>
    <col min="2307" max="2307" width="48.1796875" style="41" customWidth="1"/>
    <col min="2308" max="2308" width="15.7265625" style="41" customWidth="1"/>
    <col min="2309" max="2309" width="17.453125" style="41" customWidth="1"/>
    <col min="2310" max="2310" width="17.26953125" style="41" customWidth="1"/>
    <col min="2311" max="2312" width="0" style="41" hidden="1" customWidth="1"/>
    <col min="2313" max="2313" width="8.1796875" style="41" customWidth="1"/>
    <col min="2314" max="2314" width="2.7265625" style="41" customWidth="1"/>
    <col min="2315" max="2316" width="9.1796875" style="41"/>
    <col min="2317" max="2317" width="12.81640625" style="41" bestFit="1" customWidth="1"/>
    <col min="2318" max="2560" width="9.1796875" style="41"/>
    <col min="2561" max="2561" width="33.1796875" style="41" customWidth="1"/>
    <col min="2562" max="2562" width="21.1796875" style="41" customWidth="1"/>
    <col min="2563" max="2563" width="48.1796875" style="41" customWidth="1"/>
    <col min="2564" max="2564" width="15.7265625" style="41" customWidth="1"/>
    <col min="2565" max="2565" width="17.453125" style="41" customWidth="1"/>
    <col min="2566" max="2566" width="17.26953125" style="41" customWidth="1"/>
    <col min="2567" max="2568" width="0" style="41" hidden="1" customWidth="1"/>
    <col min="2569" max="2569" width="8.1796875" style="41" customWidth="1"/>
    <col min="2570" max="2570" width="2.7265625" style="41" customWidth="1"/>
    <col min="2571" max="2572" width="9.1796875" style="41"/>
    <col min="2573" max="2573" width="12.81640625" style="41" bestFit="1" customWidth="1"/>
    <col min="2574" max="2816" width="9.1796875" style="41"/>
    <col min="2817" max="2817" width="33.1796875" style="41" customWidth="1"/>
    <col min="2818" max="2818" width="21.1796875" style="41" customWidth="1"/>
    <col min="2819" max="2819" width="48.1796875" style="41" customWidth="1"/>
    <col min="2820" max="2820" width="15.7265625" style="41" customWidth="1"/>
    <col min="2821" max="2821" width="17.453125" style="41" customWidth="1"/>
    <col min="2822" max="2822" width="17.26953125" style="41" customWidth="1"/>
    <col min="2823" max="2824" width="0" style="41" hidden="1" customWidth="1"/>
    <col min="2825" max="2825" width="8.1796875" style="41" customWidth="1"/>
    <col min="2826" max="2826" width="2.7265625" style="41" customWidth="1"/>
    <col min="2827" max="2828" width="9.1796875" style="41"/>
    <col min="2829" max="2829" width="12.81640625" style="41" bestFit="1" customWidth="1"/>
    <col min="2830" max="3072" width="9.1796875" style="41"/>
    <col min="3073" max="3073" width="33.1796875" style="41" customWidth="1"/>
    <col min="3074" max="3074" width="21.1796875" style="41" customWidth="1"/>
    <col min="3075" max="3075" width="48.1796875" style="41" customWidth="1"/>
    <col min="3076" max="3076" width="15.7265625" style="41" customWidth="1"/>
    <col min="3077" max="3077" width="17.453125" style="41" customWidth="1"/>
    <col min="3078" max="3078" width="17.26953125" style="41" customWidth="1"/>
    <col min="3079" max="3080" width="0" style="41" hidden="1" customWidth="1"/>
    <col min="3081" max="3081" width="8.1796875" style="41" customWidth="1"/>
    <col min="3082" max="3082" width="2.7265625" style="41" customWidth="1"/>
    <col min="3083" max="3084" width="9.1796875" style="41"/>
    <col min="3085" max="3085" width="12.81640625" style="41" bestFit="1" customWidth="1"/>
    <col min="3086" max="3328" width="9.1796875" style="41"/>
    <col min="3329" max="3329" width="33.1796875" style="41" customWidth="1"/>
    <col min="3330" max="3330" width="21.1796875" style="41" customWidth="1"/>
    <col min="3331" max="3331" width="48.1796875" style="41" customWidth="1"/>
    <col min="3332" max="3332" width="15.7265625" style="41" customWidth="1"/>
    <col min="3333" max="3333" width="17.453125" style="41" customWidth="1"/>
    <col min="3334" max="3334" width="17.26953125" style="41" customWidth="1"/>
    <col min="3335" max="3336" width="0" style="41" hidden="1" customWidth="1"/>
    <col min="3337" max="3337" width="8.1796875" style="41" customWidth="1"/>
    <col min="3338" max="3338" width="2.7265625" style="41" customWidth="1"/>
    <col min="3339" max="3340" width="9.1796875" style="41"/>
    <col min="3341" max="3341" width="12.81640625" style="41" bestFit="1" customWidth="1"/>
    <col min="3342" max="3584" width="9.1796875" style="41"/>
    <col min="3585" max="3585" width="33.1796875" style="41" customWidth="1"/>
    <col min="3586" max="3586" width="21.1796875" style="41" customWidth="1"/>
    <col min="3587" max="3587" width="48.1796875" style="41" customWidth="1"/>
    <col min="3588" max="3588" width="15.7265625" style="41" customWidth="1"/>
    <col min="3589" max="3589" width="17.453125" style="41" customWidth="1"/>
    <col min="3590" max="3590" width="17.26953125" style="41" customWidth="1"/>
    <col min="3591" max="3592" width="0" style="41" hidden="1" customWidth="1"/>
    <col min="3593" max="3593" width="8.1796875" style="41" customWidth="1"/>
    <col min="3594" max="3594" width="2.7265625" style="41" customWidth="1"/>
    <col min="3595" max="3596" width="9.1796875" style="41"/>
    <col min="3597" max="3597" width="12.81640625" style="41" bestFit="1" customWidth="1"/>
    <col min="3598" max="3840" width="9.1796875" style="41"/>
    <col min="3841" max="3841" width="33.1796875" style="41" customWidth="1"/>
    <col min="3842" max="3842" width="21.1796875" style="41" customWidth="1"/>
    <col min="3843" max="3843" width="48.1796875" style="41" customWidth="1"/>
    <col min="3844" max="3844" width="15.7265625" style="41" customWidth="1"/>
    <col min="3845" max="3845" width="17.453125" style="41" customWidth="1"/>
    <col min="3846" max="3846" width="17.26953125" style="41" customWidth="1"/>
    <col min="3847" max="3848" width="0" style="41" hidden="1" customWidth="1"/>
    <col min="3849" max="3849" width="8.1796875" style="41" customWidth="1"/>
    <col min="3850" max="3850" width="2.7265625" style="41" customWidth="1"/>
    <col min="3851" max="3852" width="9.1796875" style="41"/>
    <col min="3853" max="3853" width="12.81640625" style="41" bestFit="1" customWidth="1"/>
    <col min="3854" max="4096" width="9.1796875" style="41"/>
    <col min="4097" max="4097" width="33.1796875" style="41" customWidth="1"/>
    <col min="4098" max="4098" width="21.1796875" style="41" customWidth="1"/>
    <col min="4099" max="4099" width="48.1796875" style="41" customWidth="1"/>
    <col min="4100" max="4100" width="15.7265625" style="41" customWidth="1"/>
    <col min="4101" max="4101" width="17.453125" style="41" customWidth="1"/>
    <col min="4102" max="4102" width="17.26953125" style="41" customWidth="1"/>
    <col min="4103" max="4104" width="0" style="41" hidden="1" customWidth="1"/>
    <col min="4105" max="4105" width="8.1796875" style="41" customWidth="1"/>
    <col min="4106" max="4106" width="2.7265625" style="41" customWidth="1"/>
    <col min="4107" max="4108" width="9.1796875" style="41"/>
    <col min="4109" max="4109" width="12.81640625" style="41" bestFit="1" customWidth="1"/>
    <col min="4110" max="4352" width="9.1796875" style="41"/>
    <col min="4353" max="4353" width="33.1796875" style="41" customWidth="1"/>
    <col min="4354" max="4354" width="21.1796875" style="41" customWidth="1"/>
    <col min="4355" max="4355" width="48.1796875" style="41" customWidth="1"/>
    <col min="4356" max="4356" width="15.7265625" style="41" customWidth="1"/>
    <col min="4357" max="4357" width="17.453125" style="41" customWidth="1"/>
    <col min="4358" max="4358" width="17.26953125" style="41" customWidth="1"/>
    <col min="4359" max="4360" width="0" style="41" hidden="1" customWidth="1"/>
    <col min="4361" max="4361" width="8.1796875" style="41" customWidth="1"/>
    <col min="4362" max="4362" width="2.7265625" style="41" customWidth="1"/>
    <col min="4363" max="4364" width="9.1796875" style="41"/>
    <col min="4365" max="4365" width="12.81640625" style="41" bestFit="1" customWidth="1"/>
    <col min="4366" max="4608" width="9.1796875" style="41"/>
    <col min="4609" max="4609" width="33.1796875" style="41" customWidth="1"/>
    <col min="4610" max="4610" width="21.1796875" style="41" customWidth="1"/>
    <col min="4611" max="4611" width="48.1796875" style="41" customWidth="1"/>
    <col min="4612" max="4612" width="15.7265625" style="41" customWidth="1"/>
    <col min="4613" max="4613" width="17.453125" style="41" customWidth="1"/>
    <col min="4614" max="4614" width="17.26953125" style="41" customWidth="1"/>
    <col min="4615" max="4616" width="0" style="41" hidden="1" customWidth="1"/>
    <col min="4617" max="4617" width="8.1796875" style="41" customWidth="1"/>
    <col min="4618" max="4618" width="2.7265625" style="41" customWidth="1"/>
    <col min="4619" max="4620" width="9.1796875" style="41"/>
    <col min="4621" max="4621" width="12.81640625" style="41" bestFit="1" customWidth="1"/>
    <col min="4622" max="4864" width="9.1796875" style="41"/>
    <col min="4865" max="4865" width="33.1796875" style="41" customWidth="1"/>
    <col min="4866" max="4866" width="21.1796875" style="41" customWidth="1"/>
    <col min="4867" max="4867" width="48.1796875" style="41" customWidth="1"/>
    <col min="4868" max="4868" width="15.7265625" style="41" customWidth="1"/>
    <col min="4869" max="4869" width="17.453125" style="41" customWidth="1"/>
    <col min="4870" max="4870" width="17.26953125" style="41" customWidth="1"/>
    <col min="4871" max="4872" width="0" style="41" hidden="1" customWidth="1"/>
    <col min="4873" max="4873" width="8.1796875" style="41" customWidth="1"/>
    <col min="4874" max="4874" width="2.7265625" style="41" customWidth="1"/>
    <col min="4875" max="4876" width="9.1796875" style="41"/>
    <col min="4877" max="4877" width="12.81640625" style="41" bestFit="1" customWidth="1"/>
    <col min="4878" max="5120" width="9.1796875" style="41"/>
    <col min="5121" max="5121" width="33.1796875" style="41" customWidth="1"/>
    <col min="5122" max="5122" width="21.1796875" style="41" customWidth="1"/>
    <col min="5123" max="5123" width="48.1796875" style="41" customWidth="1"/>
    <col min="5124" max="5124" width="15.7265625" style="41" customWidth="1"/>
    <col min="5125" max="5125" width="17.453125" style="41" customWidth="1"/>
    <col min="5126" max="5126" width="17.26953125" style="41" customWidth="1"/>
    <col min="5127" max="5128" width="0" style="41" hidden="1" customWidth="1"/>
    <col min="5129" max="5129" width="8.1796875" style="41" customWidth="1"/>
    <col min="5130" max="5130" width="2.7265625" style="41" customWidth="1"/>
    <col min="5131" max="5132" width="9.1796875" style="41"/>
    <col min="5133" max="5133" width="12.81640625" style="41" bestFit="1" customWidth="1"/>
    <col min="5134" max="5376" width="9.1796875" style="41"/>
    <col min="5377" max="5377" width="33.1796875" style="41" customWidth="1"/>
    <col min="5378" max="5378" width="21.1796875" style="41" customWidth="1"/>
    <col min="5379" max="5379" width="48.1796875" style="41" customWidth="1"/>
    <col min="5380" max="5380" width="15.7265625" style="41" customWidth="1"/>
    <col min="5381" max="5381" width="17.453125" style="41" customWidth="1"/>
    <col min="5382" max="5382" width="17.26953125" style="41" customWidth="1"/>
    <col min="5383" max="5384" width="0" style="41" hidden="1" customWidth="1"/>
    <col min="5385" max="5385" width="8.1796875" style="41" customWidth="1"/>
    <col min="5386" max="5386" width="2.7265625" style="41" customWidth="1"/>
    <col min="5387" max="5388" width="9.1796875" style="41"/>
    <col min="5389" max="5389" width="12.81640625" style="41" bestFit="1" customWidth="1"/>
    <col min="5390" max="5632" width="9.1796875" style="41"/>
    <col min="5633" max="5633" width="33.1796875" style="41" customWidth="1"/>
    <col min="5634" max="5634" width="21.1796875" style="41" customWidth="1"/>
    <col min="5635" max="5635" width="48.1796875" style="41" customWidth="1"/>
    <col min="5636" max="5636" width="15.7265625" style="41" customWidth="1"/>
    <col min="5637" max="5637" width="17.453125" style="41" customWidth="1"/>
    <col min="5638" max="5638" width="17.26953125" style="41" customWidth="1"/>
    <col min="5639" max="5640" width="0" style="41" hidden="1" customWidth="1"/>
    <col min="5641" max="5641" width="8.1796875" style="41" customWidth="1"/>
    <col min="5642" max="5642" width="2.7265625" style="41" customWidth="1"/>
    <col min="5643" max="5644" width="9.1796875" style="41"/>
    <col min="5645" max="5645" width="12.81640625" style="41" bestFit="1" customWidth="1"/>
    <col min="5646" max="5888" width="9.1796875" style="41"/>
    <col min="5889" max="5889" width="33.1796875" style="41" customWidth="1"/>
    <col min="5890" max="5890" width="21.1796875" style="41" customWidth="1"/>
    <col min="5891" max="5891" width="48.1796875" style="41" customWidth="1"/>
    <col min="5892" max="5892" width="15.7265625" style="41" customWidth="1"/>
    <col min="5893" max="5893" width="17.453125" style="41" customWidth="1"/>
    <col min="5894" max="5894" width="17.26953125" style="41" customWidth="1"/>
    <col min="5895" max="5896" width="0" style="41" hidden="1" customWidth="1"/>
    <col min="5897" max="5897" width="8.1796875" style="41" customWidth="1"/>
    <col min="5898" max="5898" width="2.7265625" style="41" customWidth="1"/>
    <col min="5899" max="5900" width="9.1796875" style="41"/>
    <col min="5901" max="5901" width="12.81640625" style="41" bestFit="1" customWidth="1"/>
    <col min="5902" max="6144" width="9.1796875" style="41"/>
    <col min="6145" max="6145" width="33.1796875" style="41" customWidth="1"/>
    <col min="6146" max="6146" width="21.1796875" style="41" customWidth="1"/>
    <col min="6147" max="6147" width="48.1796875" style="41" customWidth="1"/>
    <col min="6148" max="6148" width="15.7265625" style="41" customWidth="1"/>
    <col min="6149" max="6149" width="17.453125" style="41" customWidth="1"/>
    <col min="6150" max="6150" width="17.26953125" style="41" customWidth="1"/>
    <col min="6151" max="6152" width="0" style="41" hidden="1" customWidth="1"/>
    <col min="6153" max="6153" width="8.1796875" style="41" customWidth="1"/>
    <col min="6154" max="6154" width="2.7265625" style="41" customWidth="1"/>
    <col min="6155" max="6156" width="9.1796875" style="41"/>
    <col min="6157" max="6157" width="12.81640625" style="41" bestFit="1" customWidth="1"/>
    <col min="6158" max="6400" width="9.1796875" style="41"/>
    <col min="6401" max="6401" width="33.1796875" style="41" customWidth="1"/>
    <col min="6402" max="6402" width="21.1796875" style="41" customWidth="1"/>
    <col min="6403" max="6403" width="48.1796875" style="41" customWidth="1"/>
    <col min="6404" max="6404" width="15.7265625" style="41" customWidth="1"/>
    <col min="6405" max="6405" width="17.453125" style="41" customWidth="1"/>
    <col min="6406" max="6406" width="17.26953125" style="41" customWidth="1"/>
    <col min="6407" max="6408" width="0" style="41" hidden="1" customWidth="1"/>
    <col min="6409" max="6409" width="8.1796875" style="41" customWidth="1"/>
    <col min="6410" max="6410" width="2.7265625" style="41" customWidth="1"/>
    <col min="6411" max="6412" width="9.1796875" style="41"/>
    <col min="6413" max="6413" width="12.81640625" style="41" bestFit="1" customWidth="1"/>
    <col min="6414" max="6656" width="9.1796875" style="41"/>
    <col min="6657" max="6657" width="33.1796875" style="41" customWidth="1"/>
    <col min="6658" max="6658" width="21.1796875" style="41" customWidth="1"/>
    <col min="6659" max="6659" width="48.1796875" style="41" customWidth="1"/>
    <col min="6660" max="6660" width="15.7265625" style="41" customWidth="1"/>
    <col min="6661" max="6661" width="17.453125" style="41" customWidth="1"/>
    <col min="6662" max="6662" width="17.26953125" style="41" customWidth="1"/>
    <col min="6663" max="6664" width="0" style="41" hidden="1" customWidth="1"/>
    <col min="6665" max="6665" width="8.1796875" style="41" customWidth="1"/>
    <col min="6666" max="6666" width="2.7265625" style="41" customWidth="1"/>
    <col min="6667" max="6668" width="9.1796875" style="41"/>
    <col min="6669" max="6669" width="12.81640625" style="41" bestFit="1" customWidth="1"/>
    <col min="6670" max="6912" width="9.1796875" style="41"/>
    <col min="6913" max="6913" width="33.1796875" style="41" customWidth="1"/>
    <col min="6914" max="6914" width="21.1796875" style="41" customWidth="1"/>
    <col min="6915" max="6915" width="48.1796875" style="41" customWidth="1"/>
    <col min="6916" max="6916" width="15.7265625" style="41" customWidth="1"/>
    <col min="6917" max="6917" width="17.453125" style="41" customWidth="1"/>
    <col min="6918" max="6918" width="17.26953125" style="41" customWidth="1"/>
    <col min="6919" max="6920" width="0" style="41" hidden="1" customWidth="1"/>
    <col min="6921" max="6921" width="8.1796875" style="41" customWidth="1"/>
    <col min="6922" max="6922" width="2.7265625" style="41" customWidth="1"/>
    <col min="6923" max="6924" width="9.1796875" style="41"/>
    <col min="6925" max="6925" width="12.81640625" style="41" bestFit="1" customWidth="1"/>
    <col min="6926" max="7168" width="9.1796875" style="41"/>
    <col min="7169" max="7169" width="33.1796875" style="41" customWidth="1"/>
    <col min="7170" max="7170" width="21.1796875" style="41" customWidth="1"/>
    <col min="7171" max="7171" width="48.1796875" style="41" customWidth="1"/>
    <col min="7172" max="7172" width="15.7265625" style="41" customWidth="1"/>
    <col min="7173" max="7173" width="17.453125" style="41" customWidth="1"/>
    <col min="7174" max="7174" width="17.26953125" style="41" customWidth="1"/>
    <col min="7175" max="7176" width="0" style="41" hidden="1" customWidth="1"/>
    <col min="7177" max="7177" width="8.1796875" style="41" customWidth="1"/>
    <col min="7178" max="7178" width="2.7265625" style="41" customWidth="1"/>
    <col min="7179" max="7180" width="9.1796875" style="41"/>
    <col min="7181" max="7181" width="12.81640625" style="41" bestFit="1" customWidth="1"/>
    <col min="7182" max="7424" width="9.1796875" style="41"/>
    <col min="7425" max="7425" width="33.1796875" style="41" customWidth="1"/>
    <col min="7426" max="7426" width="21.1796875" style="41" customWidth="1"/>
    <col min="7427" max="7427" width="48.1796875" style="41" customWidth="1"/>
    <col min="7428" max="7428" width="15.7265625" style="41" customWidth="1"/>
    <col min="7429" max="7429" width="17.453125" style="41" customWidth="1"/>
    <col min="7430" max="7430" width="17.26953125" style="41" customWidth="1"/>
    <col min="7431" max="7432" width="0" style="41" hidden="1" customWidth="1"/>
    <col min="7433" max="7433" width="8.1796875" style="41" customWidth="1"/>
    <col min="7434" max="7434" width="2.7265625" style="41" customWidth="1"/>
    <col min="7435" max="7436" width="9.1796875" style="41"/>
    <col min="7437" max="7437" width="12.81640625" style="41" bestFit="1" customWidth="1"/>
    <col min="7438" max="7680" width="9.1796875" style="41"/>
    <col min="7681" max="7681" width="33.1796875" style="41" customWidth="1"/>
    <col min="7682" max="7682" width="21.1796875" style="41" customWidth="1"/>
    <col min="7683" max="7683" width="48.1796875" style="41" customWidth="1"/>
    <col min="7684" max="7684" width="15.7265625" style="41" customWidth="1"/>
    <col min="7685" max="7685" width="17.453125" style="41" customWidth="1"/>
    <col min="7686" max="7686" width="17.26953125" style="41" customWidth="1"/>
    <col min="7687" max="7688" width="0" style="41" hidden="1" customWidth="1"/>
    <col min="7689" max="7689" width="8.1796875" style="41" customWidth="1"/>
    <col min="7690" max="7690" width="2.7265625" style="41" customWidth="1"/>
    <col min="7691" max="7692" width="9.1796875" style="41"/>
    <col min="7693" max="7693" width="12.81640625" style="41" bestFit="1" customWidth="1"/>
    <col min="7694" max="7936" width="9.1796875" style="41"/>
    <col min="7937" max="7937" width="33.1796875" style="41" customWidth="1"/>
    <col min="7938" max="7938" width="21.1796875" style="41" customWidth="1"/>
    <col min="7939" max="7939" width="48.1796875" style="41" customWidth="1"/>
    <col min="7940" max="7940" width="15.7265625" style="41" customWidth="1"/>
    <col min="7941" max="7941" width="17.453125" style="41" customWidth="1"/>
    <col min="7942" max="7942" width="17.26953125" style="41" customWidth="1"/>
    <col min="7943" max="7944" width="0" style="41" hidden="1" customWidth="1"/>
    <col min="7945" max="7945" width="8.1796875" style="41" customWidth="1"/>
    <col min="7946" max="7946" width="2.7265625" style="41" customWidth="1"/>
    <col min="7947" max="7948" width="9.1796875" style="41"/>
    <col min="7949" max="7949" width="12.81640625" style="41" bestFit="1" customWidth="1"/>
    <col min="7950" max="8192" width="9.1796875" style="41"/>
    <col min="8193" max="8193" width="33.1796875" style="41" customWidth="1"/>
    <col min="8194" max="8194" width="21.1796875" style="41" customWidth="1"/>
    <col min="8195" max="8195" width="48.1796875" style="41" customWidth="1"/>
    <col min="8196" max="8196" width="15.7265625" style="41" customWidth="1"/>
    <col min="8197" max="8197" width="17.453125" style="41" customWidth="1"/>
    <col min="8198" max="8198" width="17.26953125" style="41" customWidth="1"/>
    <col min="8199" max="8200" width="0" style="41" hidden="1" customWidth="1"/>
    <col min="8201" max="8201" width="8.1796875" style="41" customWidth="1"/>
    <col min="8202" max="8202" width="2.7265625" style="41" customWidth="1"/>
    <col min="8203" max="8204" width="9.1796875" style="41"/>
    <col min="8205" max="8205" width="12.81640625" style="41" bestFit="1" customWidth="1"/>
    <col min="8206" max="8448" width="9.1796875" style="41"/>
    <col min="8449" max="8449" width="33.1796875" style="41" customWidth="1"/>
    <col min="8450" max="8450" width="21.1796875" style="41" customWidth="1"/>
    <col min="8451" max="8451" width="48.1796875" style="41" customWidth="1"/>
    <col min="8452" max="8452" width="15.7265625" style="41" customWidth="1"/>
    <col min="8453" max="8453" width="17.453125" style="41" customWidth="1"/>
    <col min="8454" max="8454" width="17.26953125" style="41" customWidth="1"/>
    <col min="8455" max="8456" width="0" style="41" hidden="1" customWidth="1"/>
    <col min="8457" max="8457" width="8.1796875" style="41" customWidth="1"/>
    <col min="8458" max="8458" width="2.7265625" style="41" customWidth="1"/>
    <col min="8459" max="8460" width="9.1796875" style="41"/>
    <col min="8461" max="8461" width="12.81640625" style="41" bestFit="1" customWidth="1"/>
    <col min="8462" max="8704" width="9.1796875" style="41"/>
    <col min="8705" max="8705" width="33.1796875" style="41" customWidth="1"/>
    <col min="8706" max="8706" width="21.1796875" style="41" customWidth="1"/>
    <col min="8707" max="8707" width="48.1796875" style="41" customWidth="1"/>
    <col min="8708" max="8708" width="15.7265625" style="41" customWidth="1"/>
    <col min="8709" max="8709" width="17.453125" style="41" customWidth="1"/>
    <col min="8710" max="8710" width="17.26953125" style="41" customWidth="1"/>
    <col min="8711" max="8712" width="0" style="41" hidden="1" customWidth="1"/>
    <col min="8713" max="8713" width="8.1796875" style="41" customWidth="1"/>
    <col min="8714" max="8714" width="2.7265625" style="41" customWidth="1"/>
    <col min="8715" max="8716" width="9.1796875" style="41"/>
    <col min="8717" max="8717" width="12.81640625" style="41" bestFit="1" customWidth="1"/>
    <col min="8718" max="8960" width="9.1796875" style="41"/>
    <col min="8961" max="8961" width="33.1796875" style="41" customWidth="1"/>
    <col min="8962" max="8962" width="21.1796875" style="41" customWidth="1"/>
    <col min="8963" max="8963" width="48.1796875" style="41" customWidth="1"/>
    <col min="8964" max="8964" width="15.7265625" style="41" customWidth="1"/>
    <col min="8965" max="8965" width="17.453125" style="41" customWidth="1"/>
    <col min="8966" max="8966" width="17.26953125" style="41" customWidth="1"/>
    <col min="8967" max="8968" width="0" style="41" hidden="1" customWidth="1"/>
    <col min="8969" max="8969" width="8.1796875" style="41" customWidth="1"/>
    <col min="8970" max="8970" width="2.7265625" style="41" customWidth="1"/>
    <col min="8971" max="8972" width="9.1796875" style="41"/>
    <col min="8973" max="8973" width="12.81640625" style="41" bestFit="1" customWidth="1"/>
    <col min="8974" max="9216" width="9.1796875" style="41"/>
    <col min="9217" max="9217" width="33.1796875" style="41" customWidth="1"/>
    <col min="9218" max="9218" width="21.1796875" style="41" customWidth="1"/>
    <col min="9219" max="9219" width="48.1796875" style="41" customWidth="1"/>
    <col min="9220" max="9220" width="15.7265625" style="41" customWidth="1"/>
    <col min="9221" max="9221" width="17.453125" style="41" customWidth="1"/>
    <col min="9222" max="9222" width="17.26953125" style="41" customWidth="1"/>
    <col min="9223" max="9224" width="0" style="41" hidden="1" customWidth="1"/>
    <col min="9225" max="9225" width="8.1796875" style="41" customWidth="1"/>
    <col min="9226" max="9226" width="2.7265625" style="41" customWidth="1"/>
    <col min="9227" max="9228" width="9.1796875" style="41"/>
    <col min="9229" max="9229" width="12.81640625" style="41" bestFit="1" customWidth="1"/>
    <col min="9230" max="9472" width="9.1796875" style="41"/>
    <col min="9473" max="9473" width="33.1796875" style="41" customWidth="1"/>
    <col min="9474" max="9474" width="21.1796875" style="41" customWidth="1"/>
    <col min="9475" max="9475" width="48.1796875" style="41" customWidth="1"/>
    <col min="9476" max="9476" width="15.7265625" style="41" customWidth="1"/>
    <col min="9477" max="9477" width="17.453125" style="41" customWidth="1"/>
    <col min="9478" max="9478" width="17.26953125" style="41" customWidth="1"/>
    <col min="9479" max="9480" width="0" style="41" hidden="1" customWidth="1"/>
    <col min="9481" max="9481" width="8.1796875" style="41" customWidth="1"/>
    <col min="9482" max="9482" width="2.7265625" style="41" customWidth="1"/>
    <col min="9483" max="9484" width="9.1796875" style="41"/>
    <col min="9485" max="9485" width="12.81640625" style="41" bestFit="1" customWidth="1"/>
    <col min="9486" max="9728" width="9.1796875" style="41"/>
    <col min="9729" max="9729" width="33.1796875" style="41" customWidth="1"/>
    <col min="9730" max="9730" width="21.1796875" style="41" customWidth="1"/>
    <col min="9731" max="9731" width="48.1796875" style="41" customWidth="1"/>
    <col min="9732" max="9732" width="15.7265625" style="41" customWidth="1"/>
    <col min="9733" max="9733" width="17.453125" style="41" customWidth="1"/>
    <col min="9734" max="9734" width="17.26953125" style="41" customWidth="1"/>
    <col min="9735" max="9736" width="0" style="41" hidden="1" customWidth="1"/>
    <col min="9737" max="9737" width="8.1796875" style="41" customWidth="1"/>
    <col min="9738" max="9738" width="2.7265625" style="41" customWidth="1"/>
    <col min="9739" max="9740" width="9.1796875" style="41"/>
    <col min="9741" max="9741" width="12.81640625" style="41" bestFit="1" customWidth="1"/>
    <col min="9742" max="9984" width="9.1796875" style="41"/>
    <col min="9985" max="9985" width="33.1796875" style="41" customWidth="1"/>
    <col min="9986" max="9986" width="21.1796875" style="41" customWidth="1"/>
    <col min="9987" max="9987" width="48.1796875" style="41" customWidth="1"/>
    <col min="9988" max="9988" width="15.7265625" style="41" customWidth="1"/>
    <col min="9989" max="9989" width="17.453125" style="41" customWidth="1"/>
    <col min="9990" max="9990" width="17.26953125" style="41" customWidth="1"/>
    <col min="9991" max="9992" width="0" style="41" hidden="1" customWidth="1"/>
    <col min="9993" max="9993" width="8.1796875" style="41" customWidth="1"/>
    <col min="9994" max="9994" width="2.7265625" style="41" customWidth="1"/>
    <col min="9995" max="9996" width="9.1796875" style="41"/>
    <col min="9997" max="9997" width="12.81640625" style="41" bestFit="1" customWidth="1"/>
    <col min="9998" max="10240" width="9.1796875" style="41"/>
    <col min="10241" max="10241" width="33.1796875" style="41" customWidth="1"/>
    <col min="10242" max="10242" width="21.1796875" style="41" customWidth="1"/>
    <col min="10243" max="10243" width="48.1796875" style="41" customWidth="1"/>
    <col min="10244" max="10244" width="15.7265625" style="41" customWidth="1"/>
    <col min="10245" max="10245" width="17.453125" style="41" customWidth="1"/>
    <col min="10246" max="10246" width="17.26953125" style="41" customWidth="1"/>
    <col min="10247" max="10248" width="0" style="41" hidden="1" customWidth="1"/>
    <col min="10249" max="10249" width="8.1796875" style="41" customWidth="1"/>
    <col min="10250" max="10250" width="2.7265625" style="41" customWidth="1"/>
    <col min="10251" max="10252" width="9.1796875" style="41"/>
    <col min="10253" max="10253" width="12.81640625" style="41" bestFit="1" customWidth="1"/>
    <col min="10254" max="10496" width="9.1796875" style="41"/>
    <col min="10497" max="10497" width="33.1796875" style="41" customWidth="1"/>
    <col min="10498" max="10498" width="21.1796875" style="41" customWidth="1"/>
    <col min="10499" max="10499" width="48.1796875" style="41" customWidth="1"/>
    <col min="10500" max="10500" width="15.7265625" style="41" customWidth="1"/>
    <col min="10501" max="10501" width="17.453125" style="41" customWidth="1"/>
    <col min="10502" max="10502" width="17.26953125" style="41" customWidth="1"/>
    <col min="10503" max="10504" width="0" style="41" hidden="1" customWidth="1"/>
    <col min="10505" max="10505" width="8.1796875" style="41" customWidth="1"/>
    <col min="10506" max="10506" width="2.7265625" style="41" customWidth="1"/>
    <col min="10507" max="10508" width="9.1796875" style="41"/>
    <col min="10509" max="10509" width="12.81640625" style="41" bestFit="1" customWidth="1"/>
    <col min="10510" max="10752" width="9.1796875" style="41"/>
    <col min="10753" max="10753" width="33.1796875" style="41" customWidth="1"/>
    <col min="10754" max="10754" width="21.1796875" style="41" customWidth="1"/>
    <col min="10755" max="10755" width="48.1796875" style="41" customWidth="1"/>
    <col min="10756" max="10756" width="15.7265625" style="41" customWidth="1"/>
    <col min="10757" max="10757" width="17.453125" style="41" customWidth="1"/>
    <col min="10758" max="10758" width="17.26953125" style="41" customWidth="1"/>
    <col min="10759" max="10760" width="0" style="41" hidden="1" customWidth="1"/>
    <col min="10761" max="10761" width="8.1796875" style="41" customWidth="1"/>
    <col min="10762" max="10762" width="2.7265625" style="41" customWidth="1"/>
    <col min="10763" max="10764" width="9.1796875" style="41"/>
    <col min="10765" max="10765" width="12.81640625" style="41" bestFit="1" customWidth="1"/>
    <col min="10766" max="11008" width="9.1796875" style="41"/>
    <col min="11009" max="11009" width="33.1796875" style="41" customWidth="1"/>
    <col min="11010" max="11010" width="21.1796875" style="41" customWidth="1"/>
    <col min="11011" max="11011" width="48.1796875" style="41" customWidth="1"/>
    <col min="11012" max="11012" width="15.7265625" style="41" customWidth="1"/>
    <col min="11013" max="11013" width="17.453125" style="41" customWidth="1"/>
    <col min="11014" max="11014" width="17.26953125" style="41" customWidth="1"/>
    <col min="11015" max="11016" width="0" style="41" hidden="1" customWidth="1"/>
    <col min="11017" max="11017" width="8.1796875" style="41" customWidth="1"/>
    <col min="11018" max="11018" width="2.7265625" style="41" customWidth="1"/>
    <col min="11019" max="11020" width="9.1796875" style="41"/>
    <col min="11021" max="11021" width="12.81640625" style="41" bestFit="1" customWidth="1"/>
    <col min="11022" max="11264" width="9.1796875" style="41"/>
    <col min="11265" max="11265" width="33.1796875" style="41" customWidth="1"/>
    <col min="11266" max="11266" width="21.1796875" style="41" customWidth="1"/>
    <col min="11267" max="11267" width="48.1796875" style="41" customWidth="1"/>
    <col min="11268" max="11268" width="15.7265625" style="41" customWidth="1"/>
    <col min="11269" max="11269" width="17.453125" style="41" customWidth="1"/>
    <col min="11270" max="11270" width="17.26953125" style="41" customWidth="1"/>
    <col min="11271" max="11272" width="0" style="41" hidden="1" customWidth="1"/>
    <col min="11273" max="11273" width="8.1796875" style="41" customWidth="1"/>
    <col min="11274" max="11274" width="2.7265625" style="41" customWidth="1"/>
    <col min="11275" max="11276" width="9.1796875" style="41"/>
    <col min="11277" max="11277" width="12.81640625" style="41" bestFit="1" customWidth="1"/>
    <col min="11278" max="11520" width="9.1796875" style="41"/>
    <col min="11521" max="11521" width="33.1796875" style="41" customWidth="1"/>
    <col min="11522" max="11522" width="21.1796875" style="41" customWidth="1"/>
    <col min="11523" max="11523" width="48.1796875" style="41" customWidth="1"/>
    <col min="11524" max="11524" width="15.7265625" style="41" customWidth="1"/>
    <col min="11525" max="11525" width="17.453125" style="41" customWidth="1"/>
    <col min="11526" max="11526" width="17.26953125" style="41" customWidth="1"/>
    <col min="11527" max="11528" width="0" style="41" hidden="1" customWidth="1"/>
    <col min="11529" max="11529" width="8.1796875" style="41" customWidth="1"/>
    <col min="11530" max="11530" width="2.7265625" style="41" customWidth="1"/>
    <col min="11531" max="11532" width="9.1796875" style="41"/>
    <col min="11533" max="11533" width="12.81640625" style="41" bestFit="1" customWidth="1"/>
    <col min="11534" max="11776" width="9.1796875" style="41"/>
    <col min="11777" max="11777" width="33.1796875" style="41" customWidth="1"/>
    <col min="11778" max="11778" width="21.1796875" style="41" customWidth="1"/>
    <col min="11779" max="11779" width="48.1796875" style="41" customWidth="1"/>
    <col min="11780" max="11780" width="15.7265625" style="41" customWidth="1"/>
    <col min="11781" max="11781" width="17.453125" style="41" customWidth="1"/>
    <col min="11782" max="11782" width="17.26953125" style="41" customWidth="1"/>
    <col min="11783" max="11784" width="0" style="41" hidden="1" customWidth="1"/>
    <col min="11785" max="11785" width="8.1796875" style="41" customWidth="1"/>
    <col min="11786" max="11786" width="2.7265625" style="41" customWidth="1"/>
    <col min="11787" max="11788" width="9.1796875" style="41"/>
    <col min="11789" max="11789" width="12.81640625" style="41" bestFit="1" customWidth="1"/>
    <col min="11790" max="12032" width="9.1796875" style="41"/>
    <col min="12033" max="12033" width="33.1796875" style="41" customWidth="1"/>
    <col min="12034" max="12034" width="21.1796875" style="41" customWidth="1"/>
    <col min="12035" max="12035" width="48.1796875" style="41" customWidth="1"/>
    <col min="12036" max="12036" width="15.7265625" style="41" customWidth="1"/>
    <col min="12037" max="12037" width="17.453125" style="41" customWidth="1"/>
    <col min="12038" max="12038" width="17.26953125" style="41" customWidth="1"/>
    <col min="12039" max="12040" width="0" style="41" hidden="1" customWidth="1"/>
    <col min="12041" max="12041" width="8.1796875" style="41" customWidth="1"/>
    <col min="12042" max="12042" width="2.7265625" style="41" customWidth="1"/>
    <col min="12043" max="12044" width="9.1796875" style="41"/>
    <col min="12045" max="12045" width="12.81640625" style="41" bestFit="1" customWidth="1"/>
    <col min="12046" max="12288" width="9.1796875" style="41"/>
    <col min="12289" max="12289" width="33.1796875" style="41" customWidth="1"/>
    <col min="12290" max="12290" width="21.1796875" style="41" customWidth="1"/>
    <col min="12291" max="12291" width="48.1796875" style="41" customWidth="1"/>
    <col min="12292" max="12292" width="15.7265625" style="41" customWidth="1"/>
    <col min="12293" max="12293" width="17.453125" style="41" customWidth="1"/>
    <col min="12294" max="12294" width="17.26953125" style="41" customWidth="1"/>
    <col min="12295" max="12296" width="0" style="41" hidden="1" customWidth="1"/>
    <col min="12297" max="12297" width="8.1796875" style="41" customWidth="1"/>
    <col min="12298" max="12298" width="2.7265625" style="41" customWidth="1"/>
    <col min="12299" max="12300" width="9.1796875" style="41"/>
    <col min="12301" max="12301" width="12.81640625" style="41" bestFit="1" customWidth="1"/>
    <col min="12302" max="12544" width="9.1796875" style="41"/>
    <col min="12545" max="12545" width="33.1796875" style="41" customWidth="1"/>
    <col min="12546" max="12546" width="21.1796875" style="41" customWidth="1"/>
    <col min="12547" max="12547" width="48.1796875" style="41" customWidth="1"/>
    <col min="12548" max="12548" width="15.7265625" style="41" customWidth="1"/>
    <col min="12549" max="12549" width="17.453125" style="41" customWidth="1"/>
    <col min="12550" max="12550" width="17.26953125" style="41" customWidth="1"/>
    <col min="12551" max="12552" width="0" style="41" hidden="1" customWidth="1"/>
    <col min="12553" max="12553" width="8.1796875" style="41" customWidth="1"/>
    <col min="12554" max="12554" width="2.7265625" style="41" customWidth="1"/>
    <col min="12555" max="12556" width="9.1796875" style="41"/>
    <col min="12557" max="12557" width="12.81640625" style="41" bestFit="1" customWidth="1"/>
    <col min="12558" max="12800" width="9.1796875" style="41"/>
    <col min="12801" max="12801" width="33.1796875" style="41" customWidth="1"/>
    <col min="12802" max="12802" width="21.1796875" style="41" customWidth="1"/>
    <col min="12803" max="12803" width="48.1796875" style="41" customWidth="1"/>
    <col min="12804" max="12804" width="15.7265625" style="41" customWidth="1"/>
    <col min="12805" max="12805" width="17.453125" style="41" customWidth="1"/>
    <col min="12806" max="12806" width="17.26953125" style="41" customWidth="1"/>
    <col min="12807" max="12808" width="0" style="41" hidden="1" customWidth="1"/>
    <col min="12809" max="12809" width="8.1796875" style="41" customWidth="1"/>
    <col min="12810" max="12810" width="2.7265625" style="41" customWidth="1"/>
    <col min="12811" max="12812" width="9.1796875" style="41"/>
    <col min="12813" max="12813" width="12.81640625" style="41" bestFit="1" customWidth="1"/>
    <col min="12814" max="13056" width="9.1796875" style="41"/>
    <col min="13057" max="13057" width="33.1796875" style="41" customWidth="1"/>
    <col min="13058" max="13058" width="21.1796875" style="41" customWidth="1"/>
    <col min="13059" max="13059" width="48.1796875" style="41" customWidth="1"/>
    <col min="13060" max="13060" width="15.7265625" style="41" customWidth="1"/>
    <col min="13061" max="13061" width="17.453125" style="41" customWidth="1"/>
    <col min="13062" max="13062" width="17.26953125" style="41" customWidth="1"/>
    <col min="13063" max="13064" width="0" style="41" hidden="1" customWidth="1"/>
    <col min="13065" max="13065" width="8.1796875" style="41" customWidth="1"/>
    <col min="13066" max="13066" width="2.7265625" style="41" customWidth="1"/>
    <col min="13067" max="13068" width="9.1796875" style="41"/>
    <col min="13069" max="13069" width="12.81640625" style="41" bestFit="1" customWidth="1"/>
    <col min="13070" max="13312" width="9.1796875" style="41"/>
    <col min="13313" max="13313" width="33.1796875" style="41" customWidth="1"/>
    <col min="13314" max="13314" width="21.1796875" style="41" customWidth="1"/>
    <col min="13315" max="13315" width="48.1796875" style="41" customWidth="1"/>
    <col min="13316" max="13316" width="15.7265625" style="41" customWidth="1"/>
    <col min="13317" max="13317" width="17.453125" style="41" customWidth="1"/>
    <col min="13318" max="13318" width="17.26953125" style="41" customWidth="1"/>
    <col min="13319" max="13320" width="0" style="41" hidden="1" customWidth="1"/>
    <col min="13321" max="13321" width="8.1796875" style="41" customWidth="1"/>
    <col min="13322" max="13322" width="2.7265625" style="41" customWidth="1"/>
    <col min="13323" max="13324" width="9.1796875" style="41"/>
    <col min="13325" max="13325" width="12.81640625" style="41" bestFit="1" customWidth="1"/>
    <col min="13326" max="13568" width="9.1796875" style="41"/>
    <col min="13569" max="13569" width="33.1796875" style="41" customWidth="1"/>
    <col min="13570" max="13570" width="21.1796875" style="41" customWidth="1"/>
    <col min="13571" max="13571" width="48.1796875" style="41" customWidth="1"/>
    <col min="13572" max="13572" width="15.7265625" style="41" customWidth="1"/>
    <col min="13573" max="13573" width="17.453125" style="41" customWidth="1"/>
    <col min="13574" max="13574" width="17.26953125" style="41" customWidth="1"/>
    <col min="13575" max="13576" width="0" style="41" hidden="1" customWidth="1"/>
    <col min="13577" max="13577" width="8.1796875" style="41" customWidth="1"/>
    <col min="13578" max="13578" width="2.7265625" style="41" customWidth="1"/>
    <col min="13579" max="13580" width="9.1796875" style="41"/>
    <col min="13581" max="13581" width="12.81640625" style="41" bestFit="1" customWidth="1"/>
    <col min="13582" max="13824" width="9.1796875" style="41"/>
    <col min="13825" max="13825" width="33.1796875" style="41" customWidth="1"/>
    <col min="13826" max="13826" width="21.1796875" style="41" customWidth="1"/>
    <col min="13827" max="13827" width="48.1796875" style="41" customWidth="1"/>
    <col min="13828" max="13828" width="15.7265625" style="41" customWidth="1"/>
    <col min="13829" max="13829" width="17.453125" style="41" customWidth="1"/>
    <col min="13830" max="13830" width="17.26953125" style="41" customWidth="1"/>
    <col min="13831" max="13832" width="0" style="41" hidden="1" customWidth="1"/>
    <col min="13833" max="13833" width="8.1796875" style="41" customWidth="1"/>
    <col min="13834" max="13834" width="2.7265625" style="41" customWidth="1"/>
    <col min="13835" max="13836" width="9.1796875" style="41"/>
    <col min="13837" max="13837" width="12.81640625" style="41" bestFit="1" customWidth="1"/>
    <col min="13838" max="14080" width="9.1796875" style="41"/>
    <col min="14081" max="14081" width="33.1796875" style="41" customWidth="1"/>
    <col min="14082" max="14082" width="21.1796875" style="41" customWidth="1"/>
    <col min="14083" max="14083" width="48.1796875" style="41" customWidth="1"/>
    <col min="14084" max="14084" width="15.7265625" style="41" customWidth="1"/>
    <col min="14085" max="14085" width="17.453125" style="41" customWidth="1"/>
    <col min="14086" max="14086" width="17.26953125" style="41" customWidth="1"/>
    <col min="14087" max="14088" width="0" style="41" hidden="1" customWidth="1"/>
    <col min="14089" max="14089" width="8.1796875" style="41" customWidth="1"/>
    <col min="14090" max="14090" width="2.7265625" style="41" customWidth="1"/>
    <col min="14091" max="14092" width="9.1796875" style="41"/>
    <col min="14093" max="14093" width="12.81640625" style="41" bestFit="1" customWidth="1"/>
    <col min="14094" max="14336" width="9.1796875" style="41"/>
    <col min="14337" max="14337" width="33.1796875" style="41" customWidth="1"/>
    <col min="14338" max="14338" width="21.1796875" style="41" customWidth="1"/>
    <col min="14339" max="14339" width="48.1796875" style="41" customWidth="1"/>
    <col min="14340" max="14340" width="15.7265625" style="41" customWidth="1"/>
    <col min="14341" max="14341" width="17.453125" style="41" customWidth="1"/>
    <col min="14342" max="14342" width="17.26953125" style="41" customWidth="1"/>
    <col min="14343" max="14344" width="0" style="41" hidden="1" customWidth="1"/>
    <col min="14345" max="14345" width="8.1796875" style="41" customWidth="1"/>
    <col min="14346" max="14346" width="2.7265625" style="41" customWidth="1"/>
    <col min="14347" max="14348" width="9.1796875" style="41"/>
    <col min="14349" max="14349" width="12.81640625" style="41" bestFit="1" customWidth="1"/>
    <col min="14350" max="14592" width="9.1796875" style="41"/>
    <col min="14593" max="14593" width="33.1796875" style="41" customWidth="1"/>
    <col min="14594" max="14594" width="21.1796875" style="41" customWidth="1"/>
    <col min="14595" max="14595" width="48.1796875" style="41" customWidth="1"/>
    <col min="14596" max="14596" width="15.7265625" style="41" customWidth="1"/>
    <col min="14597" max="14597" width="17.453125" style="41" customWidth="1"/>
    <col min="14598" max="14598" width="17.26953125" style="41" customWidth="1"/>
    <col min="14599" max="14600" width="0" style="41" hidden="1" customWidth="1"/>
    <col min="14601" max="14601" width="8.1796875" style="41" customWidth="1"/>
    <col min="14602" max="14602" width="2.7265625" style="41" customWidth="1"/>
    <col min="14603" max="14604" width="9.1796875" style="41"/>
    <col min="14605" max="14605" width="12.81640625" style="41" bestFit="1" customWidth="1"/>
    <col min="14606" max="14848" width="9.1796875" style="41"/>
    <col min="14849" max="14849" width="33.1796875" style="41" customWidth="1"/>
    <col min="14850" max="14850" width="21.1796875" style="41" customWidth="1"/>
    <col min="14851" max="14851" width="48.1796875" style="41" customWidth="1"/>
    <col min="14852" max="14852" width="15.7265625" style="41" customWidth="1"/>
    <col min="14853" max="14853" width="17.453125" style="41" customWidth="1"/>
    <col min="14854" max="14854" width="17.26953125" style="41" customWidth="1"/>
    <col min="14855" max="14856" width="0" style="41" hidden="1" customWidth="1"/>
    <col min="14857" max="14857" width="8.1796875" style="41" customWidth="1"/>
    <col min="14858" max="14858" width="2.7265625" style="41" customWidth="1"/>
    <col min="14859" max="14860" width="9.1796875" style="41"/>
    <col min="14861" max="14861" width="12.81640625" style="41" bestFit="1" customWidth="1"/>
    <col min="14862" max="15104" width="9.1796875" style="41"/>
    <col min="15105" max="15105" width="33.1796875" style="41" customWidth="1"/>
    <col min="15106" max="15106" width="21.1796875" style="41" customWidth="1"/>
    <col min="15107" max="15107" width="48.1796875" style="41" customWidth="1"/>
    <col min="15108" max="15108" width="15.7265625" style="41" customWidth="1"/>
    <col min="15109" max="15109" width="17.453125" style="41" customWidth="1"/>
    <col min="15110" max="15110" width="17.26953125" style="41" customWidth="1"/>
    <col min="15111" max="15112" width="0" style="41" hidden="1" customWidth="1"/>
    <col min="15113" max="15113" width="8.1796875" style="41" customWidth="1"/>
    <col min="15114" max="15114" width="2.7265625" style="41" customWidth="1"/>
    <col min="15115" max="15116" width="9.1796875" style="41"/>
    <col min="15117" max="15117" width="12.81640625" style="41" bestFit="1" customWidth="1"/>
    <col min="15118" max="15360" width="9.1796875" style="41"/>
    <col min="15361" max="15361" width="33.1796875" style="41" customWidth="1"/>
    <col min="15362" max="15362" width="21.1796875" style="41" customWidth="1"/>
    <col min="15363" max="15363" width="48.1796875" style="41" customWidth="1"/>
    <col min="15364" max="15364" width="15.7265625" style="41" customWidth="1"/>
    <col min="15365" max="15365" width="17.453125" style="41" customWidth="1"/>
    <col min="15366" max="15366" width="17.26953125" style="41" customWidth="1"/>
    <col min="15367" max="15368" width="0" style="41" hidden="1" customWidth="1"/>
    <col min="15369" max="15369" width="8.1796875" style="41" customWidth="1"/>
    <col min="15370" max="15370" width="2.7265625" style="41" customWidth="1"/>
    <col min="15371" max="15372" width="9.1796875" style="41"/>
    <col min="15373" max="15373" width="12.81640625" style="41" bestFit="1" customWidth="1"/>
    <col min="15374" max="15616" width="9.1796875" style="41"/>
    <col min="15617" max="15617" width="33.1796875" style="41" customWidth="1"/>
    <col min="15618" max="15618" width="21.1796875" style="41" customWidth="1"/>
    <col min="15619" max="15619" width="48.1796875" style="41" customWidth="1"/>
    <col min="15620" max="15620" width="15.7265625" style="41" customWidth="1"/>
    <col min="15621" max="15621" width="17.453125" style="41" customWidth="1"/>
    <col min="15622" max="15622" width="17.26953125" style="41" customWidth="1"/>
    <col min="15623" max="15624" width="0" style="41" hidden="1" customWidth="1"/>
    <col min="15625" max="15625" width="8.1796875" style="41" customWidth="1"/>
    <col min="15626" max="15626" width="2.7265625" style="41" customWidth="1"/>
    <col min="15627" max="15628" width="9.1796875" style="41"/>
    <col min="15629" max="15629" width="12.81640625" style="41" bestFit="1" customWidth="1"/>
    <col min="15630" max="15872" width="9.1796875" style="41"/>
    <col min="15873" max="15873" width="33.1796875" style="41" customWidth="1"/>
    <col min="15874" max="15874" width="21.1796875" style="41" customWidth="1"/>
    <col min="15875" max="15875" width="48.1796875" style="41" customWidth="1"/>
    <col min="15876" max="15876" width="15.7265625" style="41" customWidth="1"/>
    <col min="15877" max="15877" width="17.453125" style="41" customWidth="1"/>
    <col min="15878" max="15878" width="17.26953125" style="41" customWidth="1"/>
    <col min="15879" max="15880" width="0" style="41" hidden="1" customWidth="1"/>
    <col min="15881" max="15881" width="8.1796875" style="41" customWidth="1"/>
    <col min="15882" max="15882" width="2.7265625" style="41" customWidth="1"/>
    <col min="15883" max="15884" width="9.1796875" style="41"/>
    <col min="15885" max="15885" width="12.81640625" style="41" bestFit="1" customWidth="1"/>
    <col min="15886" max="16128" width="9.1796875" style="41"/>
    <col min="16129" max="16129" width="33.1796875" style="41" customWidth="1"/>
    <col min="16130" max="16130" width="21.1796875" style="41" customWidth="1"/>
    <col min="16131" max="16131" width="48.1796875" style="41" customWidth="1"/>
    <col min="16132" max="16132" width="15.7265625" style="41" customWidth="1"/>
    <col min="16133" max="16133" width="17.453125" style="41" customWidth="1"/>
    <col min="16134" max="16134" width="17.26953125" style="41" customWidth="1"/>
    <col min="16135" max="16136" width="0" style="41" hidden="1" customWidth="1"/>
    <col min="16137" max="16137" width="8.1796875" style="41" customWidth="1"/>
    <col min="16138" max="16138" width="2.7265625" style="41" customWidth="1"/>
    <col min="16139" max="16140" width="9.1796875" style="41"/>
    <col min="16141" max="16141" width="12.81640625" style="41" bestFit="1" customWidth="1"/>
    <col min="16142" max="16384" width="9.1796875" style="41"/>
  </cols>
  <sheetData>
    <row r="1" spans="1:13" ht="31">
      <c r="A1" s="122" t="s">
        <v>24</v>
      </c>
      <c r="B1" s="122"/>
      <c r="C1" s="122"/>
      <c r="D1" s="122"/>
      <c r="E1" s="122"/>
      <c r="F1" s="122"/>
      <c r="G1" s="122"/>
      <c r="H1" s="122"/>
      <c r="I1" s="122"/>
    </row>
    <row r="2" spans="1:13" ht="19" customHeight="1">
      <c r="A2" s="123" t="s">
        <v>25</v>
      </c>
      <c r="B2" s="124"/>
      <c r="C2" s="125" t="s">
        <v>73</v>
      </c>
      <c r="D2" s="125"/>
      <c r="E2" s="125"/>
      <c r="F2" s="125"/>
      <c r="H2" s="43"/>
      <c r="I2" s="44"/>
    </row>
    <row r="3" spans="1:13" ht="16.5" customHeight="1">
      <c r="A3" s="123" t="s">
        <v>26</v>
      </c>
      <c r="B3" s="124"/>
      <c r="C3" s="126"/>
      <c r="D3" s="126"/>
      <c r="E3" s="126"/>
      <c r="F3" s="126"/>
      <c r="H3" s="43"/>
      <c r="I3" s="127" t="s">
        <v>27</v>
      </c>
    </row>
    <row r="4" spans="1:13" ht="19.5" customHeight="1">
      <c r="A4" s="123" t="s">
        <v>28</v>
      </c>
      <c r="B4" s="124"/>
      <c r="C4" s="126"/>
      <c r="D4" s="126"/>
      <c r="E4" s="126"/>
      <c r="F4" s="126"/>
      <c r="H4" s="43"/>
      <c r="I4" s="128"/>
    </row>
    <row r="5" spans="1:13" ht="18.5">
      <c r="A5" s="129" t="s">
        <v>29</v>
      </c>
      <c r="B5" s="129"/>
      <c r="C5" s="130" t="s">
        <v>30</v>
      </c>
      <c r="D5" s="131"/>
      <c r="E5" s="131"/>
      <c r="F5" s="131"/>
      <c r="G5" s="45"/>
      <c r="H5" s="46"/>
      <c r="I5" s="128"/>
    </row>
    <row r="6" spans="1:13" ht="22.75" customHeight="1">
      <c r="A6" s="132" t="s">
        <v>31</v>
      </c>
      <c r="B6" s="133"/>
      <c r="C6" s="133"/>
      <c r="D6" s="133"/>
      <c r="E6" s="133"/>
      <c r="F6" s="133"/>
      <c r="G6" s="133"/>
      <c r="H6" s="134"/>
      <c r="I6" s="128"/>
    </row>
    <row r="7" spans="1:13" ht="66" customHeight="1">
      <c r="A7" s="47" t="s">
        <v>32</v>
      </c>
      <c r="B7" s="48" t="s">
        <v>33</v>
      </c>
      <c r="C7" s="49" t="s">
        <v>34</v>
      </c>
      <c r="D7" s="47" t="s">
        <v>35</v>
      </c>
      <c r="E7" s="47" t="s">
        <v>36</v>
      </c>
      <c r="F7" s="48" t="s">
        <v>37</v>
      </c>
      <c r="G7" s="45"/>
      <c r="H7" s="50"/>
      <c r="I7" s="128"/>
      <c r="K7" s="51"/>
      <c r="L7" s="51"/>
      <c r="M7" s="51"/>
    </row>
    <row r="8" spans="1:13" ht="20.25" customHeight="1">
      <c r="A8" s="84"/>
      <c r="B8" s="85"/>
      <c r="C8" s="52">
        <v>60</v>
      </c>
      <c r="D8" s="86"/>
      <c r="E8" s="86"/>
      <c r="F8" s="53">
        <f>+(D8/C8)*B8*E8%</f>
        <v>0</v>
      </c>
      <c r="G8" s="45"/>
      <c r="H8" s="50"/>
      <c r="I8" s="128"/>
      <c r="L8" s="54"/>
      <c r="M8" s="54"/>
    </row>
    <row r="9" spans="1:13" ht="20.25" customHeight="1">
      <c r="A9" s="84"/>
      <c r="B9" s="85"/>
      <c r="C9" s="52">
        <v>60</v>
      </c>
      <c r="D9" s="86"/>
      <c r="E9" s="86"/>
      <c r="F9" s="53">
        <f>+(D9/C9)*B9*E9%</f>
        <v>0</v>
      </c>
      <c r="G9" s="45"/>
      <c r="H9" s="50"/>
      <c r="I9" s="128"/>
      <c r="L9" s="54"/>
      <c r="M9" s="54"/>
    </row>
    <row r="10" spans="1:13" ht="23.25" customHeight="1">
      <c r="A10" s="84"/>
      <c r="B10" s="85"/>
      <c r="C10" s="52">
        <v>60</v>
      </c>
      <c r="D10" s="86"/>
      <c r="E10" s="86"/>
      <c r="F10" s="53">
        <f>+(D10/C10)*B10*E10%</f>
        <v>0</v>
      </c>
      <c r="G10" s="45"/>
      <c r="H10" s="50"/>
      <c r="I10" s="128"/>
      <c r="M10" s="54"/>
    </row>
    <row r="11" spans="1:13" ht="23.25" customHeight="1">
      <c r="A11" s="84"/>
      <c r="B11" s="85"/>
      <c r="C11" s="52">
        <v>60</v>
      </c>
      <c r="D11" s="86"/>
      <c r="E11" s="86"/>
      <c r="F11" s="53">
        <f>+(D11/C11)*B11*E11%</f>
        <v>0</v>
      </c>
      <c r="G11" s="45"/>
      <c r="H11" s="50"/>
      <c r="I11" s="128"/>
      <c r="M11" s="54"/>
    </row>
    <row r="12" spans="1:13" ht="22.75" customHeight="1">
      <c r="A12" s="55"/>
      <c r="B12" s="56"/>
      <c r="C12" s="57" t="s">
        <v>38</v>
      </c>
      <c r="D12" s="57"/>
      <c r="E12" s="57"/>
      <c r="F12" s="58">
        <f>SUM(F8:F11)</f>
        <v>0</v>
      </c>
      <c r="G12" s="45"/>
      <c r="H12" s="50"/>
      <c r="I12" s="128"/>
    </row>
    <row r="13" spans="1:13" ht="24" customHeight="1">
      <c r="A13" s="84"/>
      <c r="B13" s="87"/>
      <c r="C13" s="52">
        <v>36</v>
      </c>
      <c r="D13" s="86"/>
      <c r="E13" s="86"/>
      <c r="F13" s="53">
        <f>+(D13/C13)*B13*E13%</f>
        <v>0</v>
      </c>
      <c r="G13" s="45"/>
      <c r="H13" s="50"/>
      <c r="I13" s="128"/>
    </row>
    <row r="14" spans="1:13" ht="24" customHeight="1">
      <c r="A14" s="84"/>
      <c r="B14" s="87"/>
      <c r="C14" s="52">
        <v>36</v>
      </c>
      <c r="D14" s="86"/>
      <c r="E14" s="86"/>
      <c r="F14" s="53">
        <f>+(D14/C14)*B14*E14%</f>
        <v>0</v>
      </c>
      <c r="G14" s="45"/>
      <c r="H14" s="50"/>
      <c r="I14" s="128"/>
    </row>
    <row r="15" spans="1:13" ht="24" customHeight="1">
      <c r="A15" s="84"/>
      <c r="B15" s="87"/>
      <c r="C15" s="52">
        <v>36</v>
      </c>
      <c r="D15" s="86"/>
      <c r="E15" s="86"/>
      <c r="F15" s="53">
        <f>+(D15/C15)*B15*E15%</f>
        <v>0</v>
      </c>
      <c r="G15" s="45"/>
      <c r="H15" s="50"/>
      <c r="I15" s="128"/>
    </row>
    <row r="16" spans="1:13" ht="24" customHeight="1">
      <c r="A16" s="84"/>
      <c r="B16" s="87"/>
      <c r="C16" s="52">
        <v>36</v>
      </c>
      <c r="D16" s="86"/>
      <c r="E16" s="86"/>
      <c r="F16" s="53">
        <f>+(D16/C16)*B16*E16%</f>
        <v>0</v>
      </c>
      <c r="G16" s="45"/>
      <c r="H16" s="50"/>
      <c r="I16" s="128"/>
    </row>
    <row r="17" spans="1:9" ht="24.75" customHeight="1">
      <c r="A17" s="55"/>
      <c r="B17" s="56"/>
      <c r="C17" s="57" t="s">
        <v>39</v>
      </c>
      <c r="D17" s="57"/>
      <c r="E17" s="57"/>
      <c r="F17" s="58">
        <f>SUM(F13:F16)</f>
        <v>0</v>
      </c>
      <c r="G17" s="45"/>
      <c r="H17" s="50"/>
      <c r="I17" s="128"/>
    </row>
    <row r="18" spans="1:9" ht="28.5" customHeight="1">
      <c r="A18" s="59" t="s">
        <v>40</v>
      </c>
      <c r="B18" s="60">
        <f>SUM(B8:B17)</f>
        <v>0</v>
      </c>
      <c r="C18" s="61"/>
      <c r="D18" s="62"/>
      <c r="E18" s="62"/>
      <c r="F18" s="63">
        <f>F12+F17</f>
        <v>0</v>
      </c>
      <c r="G18" s="45"/>
      <c r="H18" s="50"/>
      <c r="I18" s="128"/>
    </row>
    <row r="19" spans="1:9" ht="28.5" customHeight="1">
      <c r="A19" s="59" t="s">
        <v>41</v>
      </c>
      <c r="B19" s="60"/>
      <c r="C19" s="61"/>
      <c r="D19" s="62"/>
      <c r="E19" s="62"/>
      <c r="F19" s="88"/>
      <c r="I19" s="128"/>
    </row>
    <row r="20" spans="1:9" ht="28.5" customHeight="1">
      <c r="A20" s="59" t="s">
        <v>42</v>
      </c>
      <c r="B20" s="60"/>
      <c r="C20" s="61"/>
      <c r="D20" s="62"/>
      <c r="E20" s="62"/>
      <c r="F20" s="88"/>
      <c r="I20" s="128"/>
    </row>
    <row r="21" spans="1:9" ht="28.5" customHeight="1">
      <c r="A21" s="59" t="s">
        <v>43</v>
      </c>
      <c r="B21" s="60"/>
      <c r="C21" s="61"/>
      <c r="D21" s="62"/>
      <c r="E21" s="62"/>
      <c r="F21" s="88"/>
      <c r="I21" s="128"/>
    </row>
    <row r="22" spans="1:9">
      <c r="A22" s="64"/>
      <c r="I22" s="128"/>
    </row>
    <row r="23" spans="1:9" ht="24.75" customHeight="1">
      <c r="A23" s="42" t="s">
        <v>44</v>
      </c>
      <c r="B23" s="135" t="s">
        <v>45</v>
      </c>
      <c r="C23" s="136"/>
      <c r="D23" s="137" t="s">
        <v>46</v>
      </c>
      <c r="E23" s="137"/>
      <c r="F23" s="65">
        <f>B18-F18</f>
        <v>0</v>
      </c>
      <c r="I23" s="128"/>
    </row>
    <row r="24" spans="1:9">
      <c r="A24" s="42"/>
      <c r="I24" s="128"/>
    </row>
    <row r="25" spans="1:9">
      <c r="A25" s="138" t="s">
        <v>47</v>
      </c>
      <c r="B25" s="139"/>
      <c r="C25" s="139"/>
      <c r="D25" s="139"/>
      <c r="E25" s="139"/>
      <c r="F25" s="139"/>
      <c r="I25" s="128"/>
    </row>
    <row r="26" spans="1:9">
      <c r="A26" s="138"/>
      <c r="B26" s="139"/>
      <c r="C26" s="139"/>
      <c r="D26" s="139"/>
      <c r="E26" s="139"/>
      <c r="F26" s="139"/>
      <c r="I26" s="128"/>
    </row>
    <row r="27" spans="1:9">
      <c r="A27" s="140" t="s">
        <v>48</v>
      </c>
      <c r="B27" s="141"/>
      <c r="C27" s="141"/>
      <c r="D27" s="141"/>
      <c r="E27" s="141"/>
      <c r="F27" s="141"/>
      <c r="I27" s="128"/>
    </row>
  </sheetData>
  <mergeCells count="15">
    <mergeCell ref="A1:I1"/>
    <mergeCell ref="A2:B2"/>
    <mergeCell ref="C2:F2"/>
    <mergeCell ref="A3:B3"/>
    <mergeCell ref="C3:F3"/>
    <mergeCell ref="I3:I27"/>
    <mergeCell ref="A4:B4"/>
    <mergeCell ref="C4:F4"/>
    <mergeCell ref="A5:B5"/>
    <mergeCell ref="C5:F5"/>
    <mergeCell ref="A6:H6"/>
    <mergeCell ref="B23:C23"/>
    <mergeCell ref="D23:E23"/>
    <mergeCell ref="A25:F26"/>
    <mergeCell ref="A27:F27"/>
  </mergeCells>
  <printOptions gridLines="1" gridLinesSet="0"/>
  <pageMargins left="0.26" right="0.21000000000000002" top="0.52" bottom="0.3" header="0.5" footer="0.5"/>
  <pageSetup paperSize="9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C3:G13"/>
  <sheetViews>
    <sheetView workbookViewId="0">
      <selection activeCell="G6" sqref="G6"/>
    </sheetView>
  </sheetViews>
  <sheetFormatPr defaultRowHeight="14.5"/>
  <cols>
    <col min="3" max="3" width="22.7265625" customWidth="1"/>
    <col min="4" max="4" width="31.453125" customWidth="1"/>
    <col min="5" max="5" width="21.7265625" customWidth="1"/>
    <col min="7" max="7" width="12" bestFit="1" customWidth="1"/>
  </cols>
  <sheetData>
    <row r="3" spans="3:7" ht="30" customHeight="1">
      <c r="C3" s="142" t="s">
        <v>49</v>
      </c>
      <c r="D3" s="142"/>
      <c r="E3" s="142"/>
    </row>
    <row r="4" spans="3:7" s="10" customFormat="1" ht="27" customHeight="1">
      <c r="C4" s="66" t="s">
        <v>50</v>
      </c>
      <c r="D4" s="66" t="s">
        <v>74</v>
      </c>
      <c r="E4" s="67">
        <f>BudgetTotale!F19</f>
        <v>0</v>
      </c>
    </row>
    <row r="5" spans="3:7" s="10" customFormat="1" ht="6" customHeight="1">
      <c r="C5" s="68"/>
      <c r="D5" s="68"/>
      <c r="E5" s="69"/>
    </row>
    <row r="6" spans="3:7" s="10" customFormat="1" ht="27" customHeight="1">
      <c r="C6" s="66" t="s">
        <v>51</v>
      </c>
      <c r="D6" s="70" t="s">
        <v>52</v>
      </c>
      <c r="E6" s="67">
        <f>BudgetTotale!F11</f>
        <v>0</v>
      </c>
    </row>
    <row r="7" spans="3:7" ht="27" customHeight="1">
      <c r="C7" s="71"/>
      <c r="D7" s="70" t="s">
        <v>53</v>
      </c>
      <c r="E7" s="72">
        <f>BudgetTotale!$F$13</f>
        <v>0</v>
      </c>
    </row>
    <row r="8" spans="3:7" ht="27" customHeight="1">
      <c r="C8" s="73"/>
      <c r="D8" s="74" t="s">
        <v>54</v>
      </c>
      <c r="E8" s="72">
        <f>BudgetTotale!F14</f>
        <v>0</v>
      </c>
    </row>
    <row r="9" spans="3:7" ht="27" customHeight="1">
      <c r="C9" s="73"/>
      <c r="D9" s="74" t="s">
        <v>55</v>
      </c>
      <c r="E9" s="72">
        <f>BudgetTotale!F16</f>
        <v>0</v>
      </c>
    </row>
    <row r="10" spans="3:7" s="10" customFormat="1" ht="27" customHeight="1">
      <c r="C10" s="73"/>
      <c r="D10" s="74" t="s">
        <v>71</v>
      </c>
      <c r="E10" s="72">
        <f>'Ammortamento UNIMI   '!$F$23</f>
        <v>0</v>
      </c>
    </row>
    <row r="11" spans="3:7" ht="27" customHeight="1">
      <c r="C11" s="73" t="s">
        <v>56</v>
      </c>
      <c r="D11" s="75" t="s">
        <v>57</v>
      </c>
      <c r="E11" s="72">
        <f>E4*10%</f>
        <v>0</v>
      </c>
    </row>
    <row r="12" spans="3:7" ht="27" customHeight="1">
      <c r="C12" s="76" t="s">
        <v>58</v>
      </c>
      <c r="D12" s="77"/>
      <c r="E12" s="78">
        <f>SUM(E6:E11)</f>
        <v>0</v>
      </c>
    </row>
    <row r="13" spans="3:7" ht="27" customHeight="1">
      <c r="C13" s="143" t="s">
        <v>59</v>
      </c>
      <c r="D13" s="143"/>
      <c r="E13" s="79">
        <f>E4-E12</f>
        <v>0</v>
      </c>
      <c r="G13" s="90"/>
    </row>
  </sheetData>
  <mergeCells count="2">
    <mergeCell ref="C3:E3"/>
    <mergeCell ref="C13:D13"/>
  </mergeCells>
  <conditionalFormatting sqref="E13">
    <cfRule type="cellIs" dxfId="0" priority="9" operator="lessThan">
      <formula>0</formula>
    </cfRule>
  </conditionalFormatting>
  <printOptions gridLines="1" gridLinesSet="0"/>
  <pageMargins left="0.7" right="0.7" top="0.75" bottom="0.75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BudgetTotale</vt:lpstr>
      <vt:lpstr>CostiPersonale</vt:lpstr>
      <vt:lpstr>Ammortamento UNIMI   </vt:lpstr>
      <vt:lpstr>Sostenibilità 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D'Alessio</dc:creator>
  <cp:lastModifiedBy>Administrator</cp:lastModifiedBy>
  <dcterms:created xsi:type="dcterms:W3CDTF">2018-02-06T14:29:57Z</dcterms:created>
  <dcterms:modified xsi:type="dcterms:W3CDTF">2023-01-24T15:13:20Z</dcterms:modified>
</cp:coreProperties>
</file>