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T:\10750-SettProgettazioneDellaRicerca\10750-Condivisione\Officina2020\Bandi\Telethon\Telethon 2025-27 multi-round\__BANDO\"/>
    </mc:Choice>
  </mc:AlternateContent>
  <xr:revisionPtr revIDLastSave="0" documentId="13_ncr:1_{C9DB9DB7-1D5E-4FB1-99F9-62B403321E72}" xr6:coauthVersionLast="36" xr6:coauthVersionMax="36" xr10:uidLastSave="{00000000-0000-0000-0000-000000000000}"/>
  <bookViews>
    <workbookView xWindow="0" yWindow="0" windowWidth="19200" windowHeight="6930" xr2:uid="{00000000-000D-0000-FFFF-FFFF00000000}"/>
  </bookViews>
  <sheets>
    <sheet name="INDICATION_from_guidelines" sheetId="3" r:id="rId1"/>
    <sheet name="UNIMI-Basic" sheetId="1" r:id="rId2"/>
    <sheet name="UNIMI-PoC"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4" l="1"/>
  <c r="D11" i="4" l="1"/>
  <c r="E11" i="4" s="1"/>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20" i="4"/>
  <c r="E19" i="4"/>
  <c r="E13" i="4"/>
  <c r="E14" i="4"/>
  <c r="E15" i="4"/>
  <c r="E16" i="4"/>
  <c r="E17" i="4"/>
  <c r="E18" i="4"/>
  <c r="E12" i="4"/>
  <c r="D49" i="4"/>
  <c r="D47" i="4"/>
  <c r="D45" i="4"/>
  <c r="D43" i="4"/>
  <c r="D37" i="4"/>
  <c r="D19" i="4"/>
  <c r="E51" i="1"/>
  <c r="E52" i="1"/>
  <c r="E53" i="1"/>
  <c r="E54" i="1"/>
  <c r="E55" i="1"/>
  <c r="E50" i="1"/>
  <c r="E48" i="1"/>
  <c r="E47" i="1"/>
  <c r="E46" i="1"/>
  <c r="E45" i="1"/>
  <c r="E44" i="1"/>
  <c r="E43" i="1"/>
  <c r="E39" i="1"/>
  <c r="E40" i="1"/>
  <c r="E41" i="1"/>
  <c r="E42" i="1"/>
  <c r="E38" i="1"/>
  <c r="E37" i="1"/>
  <c r="E21" i="1"/>
  <c r="E22" i="1"/>
  <c r="E23" i="1"/>
  <c r="E24" i="1"/>
  <c r="E25" i="1"/>
  <c r="E26" i="1"/>
  <c r="E27" i="1"/>
  <c r="E28" i="1"/>
  <c r="E29" i="1"/>
  <c r="E30" i="1"/>
  <c r="E31" i="1"/>
  <c r="E32" i="1"/>
  <c r="E33" i="1"/>
  <c r="E34" i="1"/>
  <c r="E35" i="1"/>
  <c r="E36" i="1"/>
  <c r="E20" i="1"/>
  <c r="E19" i="1"/>
  <c r="E13" i="1"/>
  <c r="E14" i="1"/>
  <c r="E15" i="1"/>
  <c r="E16" i="1"/>
  <c r="E17" i="1"/>
  <c r="E18" i="1"/>
  <c r="E12" i="1"/>
  <c r="E11" i="1"/>
  <c r="D49" i="1"/>
  <c r="D47" i="1"/>
  <c r="D45" i="1"/>
  <c r="D43" i="1"/>
  <c r="D37" i="1"/>
  <c r="D19" i="1"/>
  <c r="D11" i="1"/>
  <c r="D56" i="1" l="1"/>
  <c r="E56" i="1" s="1"/>
  <c r="D56" i="4"/>
  <c r="E56" i="4" s="1"/>
  <c r="D57" i="4"/>
  <c r="E57" i="4" s="1"/>
  <c r="E49" i="1"/>
  <c r="F45" i="1"/>
  <c r="F37" i="1"/>
  <c r="F45" i="4"/>
  <c r="F43" i="4"/>
  <c r="D57" i="1" l="1"/>
  <c r="D58" i="1" s="1"/>
  <c r="D58" i="4"/>
  <c r="E57" i="1"/>
  <c r="B19" i="4"/>
  <c r="E58" i="4" l="1"/>
  <c r="D59" i="1"/>
  <c r="E58" i="1"/>
  <c r="C43" i="1"/>
  <c r="C43" i="4"/>
  <c r="B49" i="4" l="1"/>
  <c r="C45" i="4"/>
  <c r="B45" i="4"/>
  <c r="B37" i="4"/>
  <c r="C19" i="4"/>
  <c r="C11" i="4"/>
  <c r="B11" i="4"/>
  <c r="C49" i="1"/>
  <c r="B49" i="1"/>
  <c r="C37" i="1"/>
  <c r="B37" i="1"/>
  <c r="C45" i="1"/>
  <c r="B45" i="1"/>
  <c r="C49" i="4" l="1"/>
  <c r="C47" i="4"/>
  <c r="B47" i="4"/>
  <c r="B43" i="4"/>
  <c r="C37" i="4"/>
  <c r="F37" i="4" s="1"/>
  <c r="B11" i="1"/>
  <c r="B43" i="1"/>
  <c r="B19" i="1"/>
  <c r="C11" i="1"/>
  <c r="F43" i="1" l="1"/>
  <c r="B56" i="4"/>
  <c r="B57" i="4" l="1"/>
  <c r="B58" i="4" s="1"/>
  <c r="B59" i="4" s="1"/>
  <c r="C56" i="4"/>
  <c r="C47" i="1"/>
  <c r="B47" i="1"/>
  <c r="C19" i="1"/>
  <c r="F11" i="4" l="1"/>
  <c r="C57" i="4"/>
  <c r="C58" i="4" s="1"/>
  <c r="C59" i="4" s="1"/>
  <c r="B56" i="1"/>
  <c r="B57" i="1" l="1"/>
  <c r="B58" i="1" s="1"/>
  <c r="B59" i="1" s="1"/>
  <c r="C56" i="1"/>
  <c r="F11" i="1" l="1"/>
  <c r="C57" i="1"/>
  <c r="C58" i="1" s="1"/>
  <c r="C59" i="1" l="1"/>
</calcChain>
</file>

<file path=xl/sharedStrings.xml><?xml version="1.0" encoding="utf-8"?>
<sst xmlns="http://schemas.openxmlformats.org/spreadsheetml/2006/main" count="126" uniqueCount="78">
  <si>
    <t>first year</t>
  </si>
  <si>
    <t>second year</t>
  </si>
  <si>
    <t>MATERIALS, SUPPLIES AND SERVICES</t>
  </si>
  <si>
    <t>antibodies</t>
  </si>
  <si>
    <t>consumables</t>
  </si>
  <si>
    <t>reagents</t>
  </si>
  <si>
    <t>animal housing</t>
  </si>
  <si>
    <t>animal production</t>
  </si>
  <si>
    <t>sequencing</t>
  </si>
  <si>
    <t>peptide synthesis</t>
  </si>
  <si>
    <t>PERSONNEL AND SALARIES</t>
  </si>
  <si>
    <t>person 2 - role in the project</t>
  </si>
  <si>
    <t>person 3 - role in the project</t>
  </si>
  <si>
    <t>person 5 - role in the project</t>
  </si>
  <si>
    <t>travel costs for meetings/congresses</t>
  </si>
  <si>
    <t>OTHER EXPENSES</t>
  </si>
  <si>
    <t>publication costs</t>
  </si>
  <si>
    <t>reprints</t>
  </si>
  <si>
    <t>journal subscritions</t>
  </si>
  <si>
    <t>books</t>
  </si>
  <si>
    <t>samples and animals shipments</t>
  </si>
  <si>
    <t>software</t>
  </si>
  <si>
    <t>TOTAL</t>
  </si>
  <si>
    <t xml:space="preserve">INDIRECT COSTS </t>
  </si>
  <si>
    <t>Direct costs</t>
  </si>
  <si>
    <t>Salaries, travel and/or housing related to sabbatical leaves</t>
  </si>
  <si>
    <t>Scientific Society memberships</t>
  </si>
  <si>
    <t>Organization of meetings and workshops</t>
  </si>
  <si>
    <t>Construction, alteration, maintenance, lab furnishing, rental of buildings or building spaces and utilities, fax and telephone costs</t>
  </si>
  <si>
    <t>Major basic equipment such as incubators, hoods, -80°C freezers.</t>
  </si>
  <si>
    <r>
      <rPr>
        <b/>
        <sz val="11"/>
        <color theme="1"/>
        <rFont val="Calibri"/>
        <family val="2"/>
        <scheme val="minor"/>
      </rPr>
      <t>Project-related travel costs</t>
    </r>
    <r>
      <rPr>
        <sz val="11"/>
        <color theme="1"/>
        <rFont val="Calibri"/>
        <family val="2"/>
        <scheme val="minor"/>
      </rPr>
      <t xml:space="preserve"> must be carefully justified (destination, purpose and travel frequency) and adequately described in the project plan.</t>
    </r>
  </si>
  <si>
    <t>PI Ruolo in Unimi</t>
  </si>
  <si>
    <t>PI Nome e Cognome</t>
  </si>
  <si>
    <t>Durata progetto</t>
  </si>
  <si>
    <t>Titolo progetto</t>
  </si>
  <si>
    <t>person 4 - role in the project</t>
  </si>
  <si>
    <r>
      <t xml:space="preserve">person 1 - </t>
    </r>
    <r>
      <rPr>
        <b/>
        <sz val="11"/>
        <color theme="1"/>
        <rFont val="Calibri"/>
        <family val="2"/>
        <scheme val="minor"/>
      </rPr>
      <t>PI</t>
    </r>
  </si>
  <si>
    <t>EQUIPMENT (max 20.000 euro)</t>
  </si>
  <si>
    <t>equipment 1</t>
  </si>
  <si>
    <t>equpment 2</t>
  </si>
  <si>
    <t>equipment 3</t>
  </si>
  <si>
    <t>equpment 4</t>
  </si>
  <si>
    <t>equipment 5</t>
  </si>
  <si>
    <t>IT-EQUIPMENT (max 2.500 euro)</t>
  </si>
  <si>
    <t>TRAVEL COSTS (max 3.000 euro/anno)</t>
  </si>
  <si>
    <t>PC (clearly justified)</t>
  </si>
  <si>
    <t>PROJECT-RELATED TRAVEL COSTS</t>
  </si>
  <si>
    <t xml:space="preserve">project-related travel costs </t>
  </si>
  <si>
    <t>biological material from biobanks</t>
  </si>
  <si>
    <t>Full salaries for members of staff who already receive a regular wage (i.e. permanent position)</t>
  </si>
  <si>
    <r>
      <t xml:space="preserve">A maximum of </t>
    </r>
    <r>
      <rPr>
        <b/>
        <sz val="11"/>
        <color theme="1"/>
        <rFont val="Calibri"/>
        <family val="2"/>
        <scheme val="minor"/>
      </rPr>
      <t>80,000 €/year</t>
    </r>
    <r>
      <rPr>
        <sz val="11"/>
        <color theme="1"/>
        <rFont val="Calibri"/>
        <family val="2"/>
        <scheme val="minor"/>
      </rPr>
      <t xml:space="preserve"> is allowed for the </t>
    </r>
    <r>
      <rPr>
        <b/>
        <sz val="11"/>
        <color theme="1"/>
        <rFont val="Calibri"/>
        <family val="2"/>
        <scheme val="minor"/>
      </rPr>
      <t>Track Basic Research</t>
    </r>
    <r>
      <rPr>
        <sz val="11"/>
        <color theme="1"/>
        <rFont val="Calibri"/>
        <family val="2"/>
        <scheme val="minor"/>
      </rPr>
      <t xml:space="preserve">.
A maximum of </t>
    </r>
    <r>
      <rPr>
        <b/>
        <sz val="11"/>
        <color theme="1"/>
        <rFont val="Calibri"/>
        <family val="2"/>
        <scheme val="minor"/>
      </rPr>
      <t>120,000 €/year</t>
    </r>
    <r>
      <rPr>
        <sz val="11"/>
        <color theme="1"/>
        <rFont val="Calibri"/>
        <family val="2"/>
        <scheme val="minor"/>
      </rPr>
      <t xml:space="preserve"> is allowed for the</t>
    </r>
    <r>
      <rPr>
        <b/>
        <sz val="11"/>
        <color theme="1"/>
        <rFont val="Calibri"/>
        <family val="2"/>
        <scheme val="minor"/>
      </rPr>
      <t xml:space="preserve"> Track Preclinical PoC</t>
    </r>
  </si>
  <si>
    <r>
      <rPr>
        <b/>
        <sz val="11"/>
        <color theme="1"/>
        <rFont val="Calibri"/>
        <family val="2"/>
        <scheme val="minor"/>
      </rPr>
      <t>Salaries</t>
    </r>
    <r>
      <rPr>
        <sz val="11"/>
        <color theme="1"/>
        <rFont val="Calibri"/>
        <family val="2"/>
        <scheme val="minor"/>
      </rPr>
      <t xml:space="preserve"> - For each person, the “role on the project” must be detailed. As an example, “molecular biologist performing mutational analysis” is appropriate, while “molecular biologist” is not sufficient. Consultants should be included only when their level of involvement meets the previous definition. An inadequately described role in the project and/or a mismatch with the annual effort, as also expressed 
in the budget, may result in the reduction of the budget approved. 
Salaries must be proportionate to the effort dedicated to the project (i.e., Full Time Equivalent). Although not encouraged by Telethon, salaries for “to be named” people may be requested. Indicate the type of contract that will be applied and the level of seniority required. The salary requested should correspond to the level of seniority and to the annual effort declared. The amount must refer to the total employee cost (gross amount plus employment taxes). </t>
    </r>
  </si>
  <si>
    <r>
      <t xml:space="preserve">The following expenses associated with the proposed research are </t>
    </r>
    <r>
      <rPr>
        <b/>
        <sz val="11"/>
        <color theme="1"/>
        <rFont val="Calibri"/>
        <family val="2"/>
        <scheme val="minor"/>
      </rPr>
      <t>NOT ALLOWED:</t>
    </r>
  </si>
  <si>
    <r>
      <t xml:space="preserve">The following expenses associated with the proposed research are </t>
    </r>
    <r>
      <rPr>
        <b/>
        <sz val="11"/>
        <color theme="1"/>
        <rFont val="Calibri"/>
        <family val="2"/>
        <scheme val="minor"/>
      </rPr>
      <t>ALLOWED:</t>
    </r>
  </si>
  <si>
    <r>
      <rPr>
        <b/>
        <sz val="11"/>
        <color theme="1"/>
        <rFont val="Calibri"/>
        <family val="2"/>
        <scheme val="minor"/>
      </rPr>
      <t xml:space="preserve">Materials, Supplies, Services </t>
    </r>
    <r>
      <rPr>
        <sz val="11"/>
        <color theme="1"/>
        <rFont val="Calibri"/>
        <family val="2"/>
        <scheme val="minor"/>
      </rPr>
      <t>- materials and supplies must be listed by category: consumables, antibodies, reagents, etc. Services include items as animal housing (please provide the total number of animals and the cost per diem in the justification field), animal production (please specify if the service will be provided by a company), sequencing, peptide synthesis, biological material from biobanks.</t>
    </r>
  </si>
  <si>
    <r>
      <rPr>
        <b/>
        <sz val="11"/>
        <color theme="1"/>
        <rFont val="Calibri"/>
        <family val="2"/>
        <scheme val="minor"/>
      </rPr>
      <t>Equipment</t>
    </r>
    <r>
      <rPr>
        <sz val="11"/>
        <color theme="1"/>
        <rFont val="Calibri"/>
        <family val="2"/>
        <scheme val="minor"/>
      </rPr>
      <t xml:space="preserve"> - </t>
    </r>
    <r>
      <rPr>
        <sz val="11"/>
        <color rgb="FFFF0000"/>
        <rFont val="Calibri"/>
        <family val="2"/>
        <scheme val="minor"/>
      </rPr>
      <t>up to a total of 20,000 Euro</t>
    </r>
    <r>
      <rPr>
        <sz val="11"/>
        <color theme="1"/>
        <rFont val="Calibri"/>
        <family val="2"/>
        <scheme val="minor"/>
      </rPr>
      <t xml:space="preserve"> for minor essential equipment or a portion of a major piece of equipment. Each item must be clearly listed in the specific section and must be highly justified for the conduct of the proposed research. </t>
    </r>
  </si>
  <si>
    <r>
      <rPr>
        <b/>
        <sz val="11"/>
        <color theme="1"/>
        <rFont val="Calibri"/>
        <family val="2"/>
        <scheme val="minor"/>
      </rPr>
      <t>Travel costs</t>
    </r>
    <r>
      <rPr>
        <sz val="11"/>
        <color theme="1"/>
        <rFont val="Calibri"/>
        <family val="2"/>
        <scheme val="minor"/>
      </rPr>
      <t xml:space="preserve"> - travel costs for meetings/congresses (</t>
    </r>
    <r>
      <rPr>
        <sz val="11"/>
        <color rgb="FFFF0000"/>
        <rFont val="Calibri"/>
        <family val="2"/>
        <scheme val="minor"/>
      </rPr>
      <t>not more than 3,000 Euro annually</t>
    </r>
    <r>
      <rPr>
        <sz val="11"/>
        <color theme="1"/>
        <rFont val="Calibri"/>
        <family val="2"/>
        <scheme val="minor"/>
      </rPr>
      <t>).</t>
    </r>
  </si>
  <si>
    <r>
      <rPr>
        <b/>
        <sz val="11"/>
        <color theme="1"/>
        <rFont val="Calibri"/>
        <family val="2"/>
        <scheme val="minor"/>
      </rPr>
      <t>IT equipment</t>
    </r>
    <r>
      <rPr>
        <sz val="11"/>
        <color theme="1"/>
        <rFont val="Calibri"/>
        <family val="2"/>
        <scheme val="minor"/>
      </rPr>
      <t xml:space="preserve"> - The request for a personal computer should be clearly justified according to the research needs. </t>
    </r>
    <r>
      <rPr>
        <sz val="11"/>
        <color rgb="FFFF0000"/>
        <rFont val="Calibri"/>
        <family val="2"/>
        <scheme val="minor"/>
      </rPr>
      <t>The maximum amount allowed for IT equipment is 2,500 Euro.</t>
    </r>
  </si>
  <si>
    <r>
      <t xml:space="preserve">Other expenses </t>
    </r>
    <r>
      <rPr>
        <sz val="11"/>
        <color theme="1"/>
        <rFont val="Calibri"/>
        <family val="2"/>
        <scheme val="minor"/>
      </rPr>
      <t>- Allowed items: publication costs, reprints, journal subscriptions, books, sample and animal shipments. If software is requested, specify the necessity for the proposed research. Please detail the cost by item.</t>
    </r>
  </si>
  <si>
    <t>Indirect costs</t>
  </si>
  <si>
    <r>
      <rPr>
        <b/>
        <sz val="11"/>
        <color theme="1"/>
        <rFont val="Calibri"/>
        <family val="2"/>
        <scheme val="minor"/>
      </rPr>
      <t>Overheads</t>
    </r>
    <r>
      <rPr>
        <sz val="11"/>
        <color theme="1"/>
        <rFont val="Calibri"/>
        <family val="2"/>
        <scheme val="minor"/>
      </rPr>
      <t xml:space="preserve"> - should be indicated (input the value) up to </t>
    </r>
    <r>
      <rPr>
        <sz val="11"/>
        <color rgb="FFFF0000"/>
        <rFont val="Calibri"/>
        <family val="2"/>
        <scheme val="minor"/>
      </rPr>
      <t>10% of the direct research costs per year</t>
    </r>
    <r>
      <rPr>
        <sz val="11"/>
        <color theme="1"/>
        <rFont val="Calibri"/>
        <family val="2"/>
        <scheme val="minor"/>
      </rPr>
      <t>.
Please note that the percentage must not be calculated on the total budget requested but on the direct costs subtotal.</t>
    </r>
  </si>
  <si>
    <t>DIRECT COSTS TOTAL</t>
  </si>
  <si>
    <t>Max budget/anno</t>
  </si>
  <si>
    <t>Basic</t>
  </si>
  <si>
    <t>Track</t>
  </si>
  <si>
    <t>PoC</t>
  </si>
  <si>
    <t>Compilare SOLO celle gialle!!</t>
  </si>
  <si>
    <r>
      <t>COMPILARE SE SI PRESENTA PROGETTO PER TRACK</t>
    </r>
    <r>
      <rPr>
        <b/>
        <sz val="14"/>
        <rFont val="Calibri"/>
        <family val="2"/>
        <scheme val="minor"/>
      </rPr>
      <t xml:space="preserve"> BASIC RESEARCH (Basic)</t>
    </r>
    <r>
      <rPr>
        <sz val="14"/>
        <rFont val="Calibri"/>
        <family val="2"/>
        <scheme val="minor"/>
      </rPr>
      <t xml:space="preserve"> - TDP 1-3</t>
    </r>
  </si>
  <si>
    <r>
      <t>COMPILARE SE SI PRESENTA PROGETTO PER TRACK</t>
    </r>
    <r>
      <rPr>
        <b/>
        <sz val="14"/>
        <rFont val="Calibri"/>
        <family val="2"/>
        <scheme val="minor"/>
      </rPr>
      <t xml:space="preserve"> PRECLINICAL PROOF OF CONCEPT (Poc)</t>
    </r>
    <r>
      <rPr>
        <sz val="14"/>
        <rFont val="Calibri"/>
        <family val="2"/>
        <scheme val="minor"/>
      </rPr>
      <t xml:space="preserve"> - TDP 4-5</t>
    </r>
  </si>
  <si>
    <t>TELETHON-FRRB MULTIROUND CALL FOR RESEARCH PROJECTS 2025-2027</t>
  </si>
  <si>
    <r>
      <rPr>
        <b/>
        <sz val="11"/>
        <color theme="1"/>
        <rFont val="Calibri"/>
        <family val="2"/>
        <scheme val="minor"/>
      </rPr>
      <t>Telethon guidelines</t>
    </r>
    <r>
      <rPr>
        <sz val="11"/>
        <color theme="1"/>
        <rFont val="Calibri"/>
        <family val="2"/>
        <scheme val="minor"/>
      </rPr>
      <t>: https://fondazionetelethon.eu-1.smartsimple.eu/s_Login.jsp?lang=1&amp;prole=0</t>
    </r>
  </si>
  <si>
    <r>
      <rPr>
        <b/>
        <sz val="11"/>
        <color theme="1"/>
        <rFont val="Calibri"/>
        <family val="2"/>
        <scheme val="minor"/>
      </rPr>
      <t>FRRB guidelines</t>
    </r>
    <r>
      <rPr>
        <sz val="11"/>
        <color theme="1"/>
        <rFont val="Calibri"/>
        <family val="2"/>
        <scheme val="minor"/>
      </rPr>
      <t>: https://www.frrb.it/cms_public_file/3/b9887e1e4e8a9f848a687560625f962d_32369_Linee_guida_Bando_MULTI_ROUND_FINALI_New.pdf</t>
    </r>
  </si>
  <si>
    <t>third year</t>
  </si>
  <si>
    <t>Third year</t>
  </si>
  <si>
    <r>
      <t xml:space="preserve">Budget can cover salaries up to </t>
    </r>
    <r>
      <rPr>
        <u/>
        <sz val="11"/>
        <color rgb="FFFF0000"/>
        <rFont val="Calibri"/>
        <family val="2"/>
        <scheme val="minor"/>
      </rPr>
      <t>50% of the direct costs</t>
    </r>
    <r>
      <rPr>
        <sz val="11"/>
        <color rgb="FFFF0000"/>
        <rFont val="Calibri"/>
        <family val="2"/>
        <scheme val="minor"/>
      </rPr>
      <t xml:space="preserve"> of the total budget, for personnel (including the lead applicant) not holding a permanent position. 
- 36.000€/year max for basic research
- 54.000€/year max for preclinical proof of concept</t>
    </r>
  </si>
  <si>
    <t>Attenzione. 36.000€/year max for basic research</t>
  </si>
  <si>
    <t>Attenzione. 54.000€/year max for basic research</t>
  </si>
  <si>
    <r>
      <t xml:space="preserve">ATTENZIONE!!! Le indicazioni fornite da questo file sono riprese dalle linee guida della Fondazione Telethon (https://back.fondazionetelethon.it/uploads/2025/05/FINAL_Guidelines-for-Applicants_MR2025_FULL.pdf) . La Fondazione FRRB ha delle regole diverse per tutte le voci di costo tranne che per i costi di Personale e per i Costi indiretti. Vi invitiamo a prenderne visione a questo indirizzo (https://www.frrb.it/cms_public_file/3/124ed5440aad73594947995b0e22d4e6_32273_FRRB_Linee_guida_Bando_MULTI_ROUND_FINALI.pdf ). Abbiamo deciso di riportare solo le regole della Fondazione Telethon in quanto FRRB, nel proprio regolamento rimanda la predisposizione del budget definitivo alla fase di </t>
    </r>
    <r>
      <rPr>
        <b/>
        <i/>
        <sz val="11"/>
        <color theme="1"/>
        <rFont val="Calibri"/>
        <family val="2"/>
        <scheme val="minor"/>
      </rPr>
      <t xml:space="preserve">convenzionamento. </t>
    </r>
    <r>
      <rPr>
        <b/>
        <sz val="11"/>
        <color theme="1"/>
        <rFont val="Calibri"/>
        <family val="2"/>
        <scheme val="minor"/>
      </rPr>
      <t>Infatti il regolamento FRRB a pag 16 riporta quanto segue: "</t>
    </r>
    <r>
      <rPr>
        <b/>
        <i/>
        <sz val="11"/>
        <color theme="1"/>
        <rFont val="Calibri"/>
        <family val="2"/>
        <scheme val="minor"/>
      </rPr>
      <t>Si evidenzia che la suddivisione del budget di seguito riportata differisce, ad eccezione della voce “Costi di Personale” e “Costi indiretti (Overheads)” dalla suddivisione richiesta in fase di compilazione della proposta progettuale presente sulla piattaforma della Fondazione Telethon. Nel caso in cui il Beneficiario/Partenariato, in fase di sottomissione della Full Proposal, identifichi, come Funding Agency d’elezione, FRRB, durante il processo di convenzionamento, se il progetto risulterà finanziabile, verrà richiesta una rimodulazione del budget in accordo con quanto indicato nel presente paragrafo, fermo restando il pieno rispetto della proposta progettuale approvata. Al momento del Convenzionamento sarà reso disponibile uno specifico file excel ( ALLEGATO E) per procedere con la necessaria rimodulazione"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</si>
</sst>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10]_-;\-* #,##0.00\ [$€-410]_-;_-* &quot;-&quot;??\ [$€-410]_-;_-@_-"/>
    <numFmt numFmtId="165" formatCode="#,##0.00\ &quot;€&quot;"/>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u/>
      <sz val="11"/>
      <color rgb="FFFF0000"/>
      <name val="Calibri"/>
      <family val="2"/>
      <scheme val="minor"/>
    </font>
    <font>
      <b/>
      <sz val="14"/>
      <color rgb="FFFF0000"/>
      <name val="Calibri"/>
      <family val="2"/>
      <scheme val="minor"/>
    </font>
    <font>
      <b/>
      <sz val="14"/>
      <name val="Calibri"/>
      <family val="2"/>
      <scheme val="minor"/>
    </font>
    <font>
      <sz val="14"/>
      <name val="Calibri"/>
      <family val="2"/>
      <scheme val="minor"/>
    </font>
    <font>
      <b/>
      <sz val="11"/>
      <color rgb="FFFF0000"/>
      <name val="Calibri"/>
      <family val="2"/>
      <scheme val="minor"/>
    </font>
    <font>
      <b/>
      <sz val="13"/>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thin">
        <color indexed="64"/>
      </bottom>
      <diagonal/>
    </border>
  </borders>
  <cellStyleXfs count="1">
    <xf numFmtId="0" fontId="0" fillId="0" borderId="0"/>
  </cellStyleXfs>
  <cellXfs count="77">
    <xf numFmtId="0" fontId="0" fillId="0" borderId="0" xfId="0"/>
    <xf numFmtId="0" fontId="0" fillId="0" borderId="0" xfId="0" applyBorder="1"/>
    <xf numFmtId="0" fontId="1" fillId="0" borderId="0" xfId="0" applyFont="1" applyBorder="1"/>
    <xf numFmtId="0" fontId="5" fillId="2" borderId="4" xfId="0" applyFont="1" applyFill="1" applyBorder="1"/>
    <xf numFmtId="164" fontId="0" fillId="2" borderId="15" xfId="0" applyNumberFormat="1" applyFill="1" applyBorder="1"/>
    <xf numFmtId="164" fontId="0" fillId="2" borderId="2" xfId="0" applyNumberFormat="1" applyFill="1" applyBorder="1"/>
    <xf numFmtId="164" fontId="0" fillId="4" borderId="9" xfId="0" applyNumberFormat="1" applyFill="1" applyBorder="1"/>
    <xf numFmtId="164" fontId="0" fillId="2" borderId="23" xfId="0" applyNumberFormat="1" applyFill="1" applyBorder="1"/>
    <xf numFmtId="164" fontId="0" fillId="2" borderId="12" xfId="0" applyNumberFormat="1" applyFill="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Fill="1" applyBorder="1" applyAlignment="1">
      <alignment horizontal="center"/>
    </xf>
    <xf numFmtId="0" fontId="6" fillId="2" borderId="4" xfId="0" applyFont="1" applyFill="1" applyBorder="1" applyAlignment="1">
      <alignment horizontal="left" vertical="center"/>
    </xf>
    <xf numFmtId="164" fontId="6" fillId="2" borderId="2" xfId="0" applyNumberFormat="1" applyFont="1" applyFill="1" applyBorder="1" applyAlignment="1">
      <alignment vertical="center"/>
    </xf>
    <xf numFmtId="0" fontId="4" fillId="0" borderId="0" xfId="0" applyFont="1"/>
    <xf numFmtId="0" fontId="7" fillId="2" borderId="10" xfId="0" applyFont="1" applyFill="1" applyBorder="1"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applyAlignment="1">
      <alignment wrapText="1"/>
    </xf>
    <xf numFmtId="0" fontId="0" fillId="3" borderId="0" xfId="0" applyFont="1" applyFill="1" applyBorder="1" applyAlignment="1">
      <alignment horizontal="right"/>
    </xf>
    <xf numFmtId="164" fontId="0" fillId="3" borderId="19"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4" fontId="0" fillId="3" borderId="20" xfId="0" applyNumberFormat="1" applyFill="1" applyBorder="1" applyAlignment="1" applyProtection="1">
      <alignment horizontal="right"/>
      <protection locked="0"/>
    </xf>
    <xf numFmtId="164" fontId="0" fillId="3" borderId="1" xfId="0" applyNumberFormat="1" applyFill="1" applyBorder="1" applyAlignment="1" applyProtection="1">
      <alignment horizontal="right"/>
      <protection locked="0"/>
    </xf>
    <xf numFmtId="164" fontId="0" fillId="3" borderId="21" xfId="0" applyNumberFormat="1" applyFill="1" applyBorder="1" applyAlignment="1" applyProtection="1">
      <alignment horizontal="right"/>
      <protection locked="0"/>
    </xf>
    <xf numFmtId="164" fontId="0" fillId="3" borderId="5" xfId="0" applyNumberFormat="1" applyFill="1" applyBorder="1" applyAlignment="1" applyProtection="1">
      <alignment horizontal="right"/>
      <protection locked="0"/>
    </xf>
    <xf numFmtId="0" fontId="0" fillId="3" borderId="6" xfId="0" applyFont="1" applyFill="1" applyBorder="1" applyAlignment="1" applyProtection="1">
      <alignment horizontal="right"/>
      <protection locked="0"/>
    </xf>
    <xf numFmtId="0" fontId="0" fillId="3" borderId="7" xfId="0" applyFont="1" applyFill="1" applyBorder="1" applyAlignment="1" applyProtection="1">
      <alignment horizontal="right"/>
      <protection locked="0"/>
    </xf>
    <xf numFmtId="0" fontId="0" fillId="3" borderId="7" xfId="0" applyFill="1" applyBorder="1" applyAlignment="1" applyProtection="1">
      <alignment horizontal="right"/>
      <protection locked="0"/>
    </xf>
    <xf numFmtId="0" fontId="0" fillId="3" borderId="8" xfId="0" applyFill="1" applyBorder="1" applyAlignment="1" applyProtection="1">
      <alignment horizontal="right"/>
      <protection locked="0"/>
    </xf>
    <xf numFmtId="0" fontId="0" fillId="3" borderId="8" xfId="0" applyFont="1" applyFill="1" applyBorder="1" applyAlignment="1" applyProtection="1">
      <alignment horizontal="right"/>
      <protection locked="0"/>
    </xf>
    <xf numFmtId="164" fontId="0" fillId="3" borderId="22" xfId="0" applyNumberFormat="1" applyFill="1" applyBorder="1" applyAlignment="1" applyProtection="1">
      <alignment horizontal="right"/>
      <protection locked="0"/>
    </xf>
    <xf numFmtId="164" fontId="0" fillId="3" borderId="18" xfId="0" applyNumberFormat="1" applyFill="1" applyBorder="1" applyAlignment="1" applyProtection="1">
      <alignment horizontal="right"/>
      <protection locked="0"/>
    </xf>
    <xf numFmtId="0" fontId="7" fillId="2" borderId="11" xfId="0" applyFont="1" applyFill="1" applyBorder="1" applyAlignment="1">
      <alignment horizontal="left" vertical="center"/>
    </xf>
    <xf numFmtId="164" fontId="2" fillId="2" borderId="1" xfId="0" applyNumberFormat="1" applyFont="1" applyFill="1" applyBorder="1" applyAlignment="1" applyProtection="1">
      <alignment horizontal="right"/>
      <protection locked="0"/>
    </xf>
    <xf numFmtId="164" fontId="2" fillId="2" borderId="2" xfId="0" applyNumberFormat="1" applyFont="1" applyFill="1" applyBorder="1"/>
    <xf numFmtId="0" fontId="7" fillId="2" borderId="10" xfId="0" applyFont="1" applyFill="1" applyBorder="1" applyAlignment="1">
      <alignment vertical="center" wrapText="1"/>
    </xf>
    <xf numFmtId="164" fontId="6" fillId="2" borderId="28" xfId="0" applyNumberFormat="1" applyFont="1" applyFill="1" applyBorder="1" applyAlignment="1">
      <alignment vertical="center"/>
    </xf>
    <xf numFmtId="164" fontId="0" fillId="2" borderId="29" xfId="0" applyNumberFormat="1" applyFill="1" applyBorder="1"/>
    <xf numFmtId="0" fontId="0" fillId="0" borderId="30" xfId="0" applyBorder="1"/>
    <xf numFmtId="0" fontId="2" fillId="0" borderId="1" xfId="0" applyFont="1" applyBorder="1" applyAlignment="1">
      <alignment horizontal="center"/>
    </xf>
    <xf numFmtId="0" fontId="2" fillId="0" borderId="1" xfId="0" applyFont="1" applyFill="1" applyBorder="1" applyAlignment="1">
      <alignment horizontal="center"/>
    </xf>
    <xf numFmtId="0" fontId="7" fillId="2" borderId="1" xfId="0" applyFont="1" applyFill="1" applyBorder="1" applyAlignment="1">
      <alignment vertical="center"/>
    </xf>
    <xf numFmtId="0" fontId="12" fillId="0" borderId="0" xfId="0" applyFont="1" applyAlignment="1">
      <alignment horizontal="left" vertical="center"/>
    </xf>
    <xf numFmtId="0" fontId="10" fillId="0" borderId="0" xfId="0" applyFont="1" applyFill="1" applyBorder="1" applyAlignment="1">
      <alignment vertical="center"/>
    </xf>
    <xf numFmtId="0" fontId="13" fillId="0" borderId="0" xfId="0" applyFont="1" applyBorder="1"/>
    <xf numFmtId="0" fontId="8" fillId="0" borderId="1" xfId="0" applyFont="1" applyFill="1" applyBorder="1"/>
    <xf numFmtId="0" fontId="0" fillId="0" borderId="0" xfId="0" applyFill="1"/>
    <xf numFmtId="0" fontId="4" fillId="0" borderId="0" xfId="0" applyFont="1" applyFill="1"/>
    <xf numFmtId="0" fontId="0" fillId="0" borderId="0" xfId="0" applyFill="1" applyBorder="1"/>
    <xf numFmtId="0" fontId="8" fillId="0" borderId="1" xfId="0" applyFont="1" applyFill="1" applyBorder="1" applyAlignment="1">
      <alignment horizontal="center" vertical="center"/>
    </xf>
    <xf numFmtId="0" fontId="14" fillId="0" borderId="0" xfId="0" applyFont="1" applyAlignment="1">
      <alignment horizontal="center"/>
    </xf>
    <xf numFmtId="0" fontId="0" fillId="0" borderId="5" xfId="0" applyBorder="1"/>
    <xf numFmtId="0" fontId="0" fillId="0" borderId="3" xfId="0" applyBorder="1"/>
    <xf numFmtId="0" fontId="14" fillId="0" borderId="2" xfId="0" applyFont="1" applyBorder="1" applyAlignment="1">
      <alignment horizontal="center"/>
    </xf>
    <xf numFmtId="0" fontId="0" fillId="0" borderId="1" xfId="0" applyBorder="1" applyAlignment="1">
      <alignment wrapText="1"/>
    </xf>
    <xf numFmtId="0" fontId="2" fillId="0" borderId="5" xfId="0" applyFont="1" applyBorder="1"/>
    <xf numFmtId="0" fontId="0" fillId="5" borderId="18" xfId="0" applyFont="1" applyFill="1" applyBorder="1"/>
    <xf numFmtId="0" fontId="0" fillId="0" borderId="18" xfId="0" applyBorder="1"/>
    <xf numFmtId="0" fontId="2" fillId="0" borderId="1" xfId="0" applyFont="1" applyBorder="1"/>
    <xf numFmtId="0" fontId="0" fillId="5" borderId="1" xfId="0" applyFill="1" applyBorder="1"/>
    <xf numFmtId="0" fontId="0" fillId="0" borderId="5" xfId="0" applyBorder="1" applyAlignment="1">
      <alignment vertical="center" wrapText="1"/>
    </xf>
    <xf numFmtId="0" fontId="1" fillId="0" borderId="3" xfId="0" applyFont="1" applyBorder="1" applyAlignment="1">
      <alignment wrapText="1"/>
    </xf>
    <xf numFmtId="0" fontId="2" fillId="0" borderId="1" xfId="0" applyFont="1" applyBorder="1" applyAlignment="1">
      <alignment wrapText="1"/>
    </xf>
    <xf numFmtId="0" fontId="0" fillId="0" borderId="3" xfId="0" applyBorder="1" applyAlignment="1">
      <alignment wrapText="1"/>
    </xf>
    <xf numFmtId="0" fontId="2" fillId="7" borderId="0" xfId="0" applyFont="1" applyFill="1" applyAlignment="1">
      <alignment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164" fontId="0" fillId="0" borderId="0" xfId="0" applyNumberFormat="1" applyFill="1" applyBorder="1" applyAlignment="1" applyProtection="1">
      <alignment horizontal="center" vertical="center" wrapText="1"/>
      <protection locked="0"/>
    </xf>
    <xf numFmtId="164" fontId="5" fillId="6" borderId="1" xfId="0" applyNumberFormat="1" applyFont="1" applyFill="1" applyBorder="1" applyAlignment="1" applyProtection="1">
      <alignment horizontal="center" vertical="center"/>
      <protection locked="0"/>
    </xf>
    <xf numFmtId="165" fontId="3" fillId="6" borderId="25" xfId="0" applyNumberFormat="1" applyFont="1" applyFill="1" applyBorder="1" applyAlignment="1">
      <alignment horizontal="center" vertical="center"/>
    </xf>
    <xf numFmtId="165" fontId="3" fillId="6" borderId="26" xfId="0" applyNumberFormat="1" applyFont="1" applyFill="1" applyBorder="1" applyAlignment="1">
      <alignment horizontal="center" vertical="center"/>
    </xf>
    <xf numFmtId="165" fontId="3" fillId="6" borderId="27" xfId="0" applyNumberFormat="1"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cellXfs>
  <cellStyles count="1">
    <cellStyle name="Normale"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topLeftCell="A25" zoomScale="90" zoomScaleNormal="90" workbookViewId="0">
      <selection activeCell="B22" sqref="B22"/>
    </sheetView>
  </sheetViews>
  <sheetFormatPr defaultRowHeight="14.5" x14ac:dyDescent="0.35"/>
  <cols>
    <col min="1" max="1" width="134.26953125" bestFit="1" customWidth="1"/>
  </cols>
  <sheetData>
    <row r="1" spans="1:1" ht="17.5" thickBot="1" x14ac:dyDescent="0.45">
      <c r="A1" s="54" t="s">
        <v>69</v>
      </c>
    </row>
    <row r="2" spans="1:1" ht="17" x14ac:dyDescent="0.4">
      <c r="A2" s="51"/>
    </row>
    <row r="3" spans="1:1" x14ac:dyDescent="0.35">
      <c r="A3" s="52" t="s">
        <v>70</v>
      </c>
    </row>
    <row r="4" spans="1:1" x14ac:dyDescent="0.35">
      <c r="A4" s="53" t="s">
        <v>71</v>
      </c>
    </row>
    <row r="6" spans="1:1" ht="29" x14ac:dyDescent="0.35">
      <c r="A6" s="55" t="s">
        <v>50</v>
      </c>
    </row>
    <row r="7" spans="1:1" x14ac:dyDescent="0.35">
      <c r="A7" s="16"/>
    </row>
    <row r="8" spans="1:1" x14ac:dyDescent="0.35">
      <c r="A8" s="59" t="s">
        <v>24</v>
      </c>
    </row>
    <row r="9" spans="1:1" x14ac:dyDescent="0.35">
      <c r="A9" s="57" t="s">
        <v>52</v>
      </c>
    </row>
    <row r="10" spans="1:1" x14ac:dyDescent="0.35">
      <c r="A10" s="58" t="s">
        <v>49</v>
      </c>
    </row>
    <row r="11" spans="1:1" x14ac:dyDescent="0.35">
      <c r="A11" s="58" t="s">
        <v>25</v>
      </c>
    </row>
    <row r="12" spans="1:1" x14ac:dyDescent="0.35">
      <c r="A12" s="58" t="s">
        <v>26</v>
      </c>
    </row>
    <row r="13" spans="1:1" x14ac:dyDescent="0.35">
      <c r="A13" s="58" t="s">
        <v>27</v>
      </c>
    </row>
    <row r="14" spans="1:1" x14ac:dyDescent="0.35">
      <c r="A14" s="58" t="s">
        <v>28</v>
      </c>
    </row>
    <row r="15" spans="1:1" x14ac:dyDescent="0.35">
      <c r="A15" s="53" t="s">
        <v>29</v>
      </c>
    </row>
    <row r="16" spans="1:1" x14ac:dyDescent="0.35">
      <c r="A16" s="60" t="s">
        <v>53</v>
      </c>
    </row>
    <row r="17" spans="1:1" ht="116" x14ac:dyDescent="0.35">
      <c r="A17" s="61" t="s">
        <v>51</v>
      </c>
    </row>
    <row r="18" spans="1:1" ht="43.5" x14ac:dyDescent="0.35">
      <c r="A18" s="62" t="s">
        <v>74</v>
      </c>
    </row>
    <row r="19" spans="1:1" ht="43.5" x14ac:dyDescent="0.35">
      <c r="A19" s="55" t="s">
        <v>54</v>
      </c>
    </row>
    <row r="20" spans="1:1" ht="29" x14ac:dyDescent="0.35">
      <c r="A20" s="55" t="s">
        <v>55</v>
      </c>
    </row>
    <row r="21" spans="1:1" x14ac:dyDescent="0.35">
      <c r="A21" s="55" t="s">
        <v>56</v>
      </c>
    </row>
    <row r="22" spans="1:1" ht="29" x14ac:dyDescent="0.35">
      <c r="A22" s="55" t="s">
        <v>57</v>
      </c>
    </row>
    <row r="23" spans="1:1" x14ac:dyDescent="0.35">
      <c r="A23" s="55" t="s">
        <v>30</v>
      </c>
    </row>
    <row r="24" spans="1:1" ht="29" x14ac:dyDescent="0.35">
      <c r="A24" s="63" t="s">
        <v>58</v>
      </c>
    </row>
    <row r="25" spans="1:1" x14ac:dyDescent="0.35">
      <c r="A25" s="16"/>
    </row>
    <row r="26" spans="1:1" x14ac:dyDescent="0.35">
      <c r="A26" s="56" t="s">
        <v>59</v>
      </c>
    </row>
    <row r="27" spans="1:1" ht="29" x14ac:dyDescent="0.35">
      <c r="A27" s="64" t="s">
        <v>60</v>
      </c>
    </row>
    <row r="28" spans="1:1" x14ac:dyDescent="0.35">
      <c r="A28" s="16"/>
    </row>
    <row r="29" spans="1:1" ht="160.5" customHeight="1" x14ac:dyDescent="0.35">
      <c r="A29" s="65" t="s">
        <v>77</v>
      </c>
    </row>
    <row r="30" spans="1:1" x14ac:dyDescent="0.35">
      <c r="A30" s="16"/>
    </row>
    <row r="31" spans="1:1" x14ac:dyDescent="0.35">
      <c r="A31" s="16"/>
    </row>
    <row r="32" spans="1:1" x14ac:dyDescent="0.35">
      <c r="A32" s="18"/>
    </row>
    <row r="33" spans="1:1" x14ac:dyDescent="0.35">
      <c r="A33" s="18"/>
    </row>
    <row r="34" spans="1:1" ht="36" customHeight="1" x14ac:dyDescent="0.35">
      <c r="A34" s="17"/>
    </row>
    <row r="35" spans="1:1" x14ac:dyDescent="0.35">
      <c r="A35"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topLeftCell="A7" zoomScale="82" zoomScaleNormal="82" workbookViewId="0">
      <selection activeCell="G11" sqref="G11"/>
    </sheetView>
  </sheetViews>
  <sheetFormatPr defaultRowHeight="14.5" x14ac:dyDescent="0.35"/>
  <cols>
    <col min="1" max="1" width="39.81640625" customWidth="1"/>
    <col min="2" max="2" width="21.1796875" customWidth="1"/>
    <col min="3" max="4" width="24.81640625" customWidth="1"/>
    <col min="5" max="5" width="22.81640625" customWidth="1"/>
    <col min="6" max="6" width="25" style="47" customWidth="1"/>
  </cols>
  <sheetData>
    <row r="1" spans="1:7" ht="22.5" customHeight="1" x14ac:dyDescent="0.35">
      <c r="A1" s="43" t="s">
        <v>67</v>
      </c>
    </row>
    <row r="2" spans="1:7" s="14" customFormat="1" ht="33.75" customHeight="1" x14ac:dyDescent="0.45">
      <c r="A2" s="44" t="s">
        <v>66</v>
      </c>
      <c r="B2" s="69"/>
      <c r="C2" s="69"/>
      <c r="D2" s="69"/>
      <c r="E2" s="69"/>
      <c r="F2" s="48"/>
    </row>
    <row r="3" spans="1:7" s="14" customFormat="1" ht="25" customHeight="1" x14ac:dyDescent="0.45">
      <c r="A3" s="42" t="s">
        <v>64</v>
      </c>
      <c r="B3" s="70" t="s">
        <v>63</v>
      </c>
      <c r="C3" s="70"/>
      <c r="D3" s="70"/>
      <c r="E3" s="70"/>
      <c r="F3" s="48"/>
    </row>
    <row r="4" spans="1:7" s="14" customFormat="1" ht="25" customHeight="1" x14ac:dyDescent="0.45">
      <c r="A4" s="36" t="s">
        <v>62</v>
      </c>
      <c r="B4" s="71">
        <v>80000</v>
      </c>
      <c r="C4" s="72"/>
      <c r="D4" s="72"/>
      <c r="E4" s="73"/>
      <c r="F4" s="48"/>
    </row>
    <row r="5" spans="1:7" ht="25" customHeight="1" x14ac:dyDescent="0.35">
      <c r="A5" s="15" t="s">
        <v>34</v>
      </c>
      <c r="B5" s="74"/>
      <c r="C5" s="75"/>
      <c r="D5" s="75"/>
      <c r="E5" s="76"/>
    </row>
    <row r="6" spans="1:7" ht="25" customHeight="1" x14ac:dyDescent="0.35">
      <c r="A6" s="15" t="s">
        <v>33</v>
      </c>
      <c r="B6" s="74"/>
      <c r="C6" s="75"/>
      <c r="D6" s="75"/>
      <c r="E6" s="76"/>
    </row>
    <row r="7" spans="1:7" ht="25" customHeight="1" x14ac:dyDescent="0.35">
      <c r="A7" s="33" t="s">
        <v>32</v>
      </c>
      <c r="B7" s="74"/>
      <c r="C7" s="75"/>
      <c r="D7" s="75"/>
      <c r="E7" s="76"/>
    </row>
    <row r="8" spans="1:7" ht="25" customHeight="1" thickBot="1" x14ac:dyDescent="0.4">
      <c r="A8" s="33" t="s">
        <v>31</v>
      </c>
      <c r="B8" s="74"/>
      <c r="C8" s="75"/>
      <c r="D8" s="75"/>
      <c r="E8" s="76"/>
    </row>
    <row r="9" spans="1:7" s="39" customFormat="1" ht="25.5" customHeight="1" x14ac:dyDescent="0.35">
      <c r="A9"/>
      <c r="B9" s="66"/>
      <c r="C9" s="67"/>
      <c r="D9" s="67"/>
      <c r="E9" s="68"/>
      <c r="F9" s="47"/>
    </row>
    <row r="10" spans="1:7" ht="15" thickBot="1" x14ac:dyDescent="0.4">
      <c r="A10" s="1"/>
      <c r="B10" s="40" t="s">
        <v>0</v>
      </c>
      <c r="C10" s="40" t="s">
        <v>1</v>
      </c>
      <c r="D10" s="40" t="s">
        <v>72</v>
      </c>
      <c r="E10" s="41" t="s">
        <v>22</v>
      </c>
      <c r="F10" s="49"/>
      <c r="G10" s="1"/>
    </row>
    <row r="11" spans="1:7" ht="16" thickBot="1" x14ac:dyDescent="0.4">
      <c r="A11" s="3" t="s">
        <v>10</v>
      </c>
      <c r="B11" s="7">
        <f>SUM(B12:B18)</f>
        <v>0</v>
      </c>
      <c r="C11" s="7">
        <f>SUM(C12:C18)</f>
        <v>0</v>
      </c>
      <c r="D11" s="7">
        <f>SUM(D12:D18)</f>
        <v>0</v>
      </c>
      <c r="E11" s="38">
        <f>B11+C11+D11</f>
        <v>0</v>
      </c>
      <c r="F11" s="46" t="str">
        <f>IF(E11&lt;=E56*50%,"OK","ERROR")</f>
        <v>OK</v>
      </c>
      <c r="G11" s="45" t="s">
        <v>75</v>
      </c>
    </row>
    <row r="12" spans="1:7" x14ac:dyDescent="0.35">
      <c r="A12" s="26" t="s">
        <v>36</v>
      </c>
      <c r="B12" s="20"/>
      <c r="C12" s="21"/>
      <c r="D12" s="21"/>
      <c r="E12" s="6">
        <f>B12+C12+D12</f>
        <v>0</v>
      </c>
      <c r="F12" s="49"/>
      <c r="G12" s="45"/>
    </row>
    <row r="13" spans="1:7" x14ac:dyDescent="0.35">
      <c r="A13" s="27" t="s">
        <v>11</v>
      </c>
      <c r="B13" s="22"/>
      <c r="C13" s="23"/>
      <c r="D13" s="23"/>
      <c r="E13" s="6">
        <f t="shared" ref="E13:E18" si="0">B13+C13+D13</f>
        <v>0</v>
      </c>
      <c r="F13" s="49"/>
      <c r="G13" s="1"/>
    </row>
    <row r="14" spans="1:7" x14ac:dyDescent="0.35">
      <c r="A14" s="27" t="s">
        <v>12</v>
      </c>
      <c r="B14" s="24"/>
      <c r="C14" s="25"/>
      <c r="D14" s="25"/>
      <c r="E14" s="6">
        <f t="shared" si="0"/>
        <v>0</v>
      </c>
      <c r="F14" s="49"/>
      <c r="G14" s="1"/>
    </row>
    <row r="15" spans="1:7" x14ac:dyDescent="0.35">
      <c r="A15" s="27" t="s">
        <v>35</v>
      </c>
      <c r="B15" s="24"/>
      <c r="C15" s="25"/>
      <c r="D15" s="25"/>
      <c r="E15" s="6">
        <f t="shared" si="0"/>
        <v>0</v>
      </c>
      <c r="F15" s="49"/>
      <c r="G15" s="1"/>
    </row>
    <row r="16" spans="1:7" x14ac:dyDescent="0.35">
      <c r="A16" s="30" t="s">
        <v>13</v>
      </c>
      <c r="B16" s="24"/>
      <c r="C16" s="25"/>
      <c r="D16" s="25"/>
      <c r="E16" s="6">
        <f t="shared" si="0"/>
        <v>0</v>
      </c>
      <c r="F16" s="49"/>
      <c r="G16" s="1"/>
    </row>
    <row r="17" spans="1:7" x14ac:dyDescent="0.35">
      <c r="A17" s="24"/>
      <c r="B17" s="24"/>
      <c r="C17" s="25"/>
      <c r="D17" s="25"/>
      <c r="E17" s="6">
        <f t="shared" si="0"/>
        <v>0</v>
      </c>
      <c r="F17" s="49"/>
      <c r="G17" s="1"/>
    </row>
    <row r="18" spans="1:7" ht="15" thickBot="1" x14ac:dyDescent="0.4">
      <c r="A18" s="24"/>
      <c r="B18" s="24"/>
      <c r="C18" s="25"/>
      <c r="D18" s="25"/>
      <c r="E18" s="6">
        <f t="shared" si="0"/>
        <v>0</v>
      </c>
      <c r="F18" s="49"/>
      <c r="G18" s="1"/>
    </row>
    <row r="19" spans="1:7" ht="16" thickBot="1" x14ac:dyDescent="0.4">
      <c r="A19" s="3" t="s">
        <v>2</v>
      </c>
      <c r="B19" s="4">
        <f>SUM(B20:B36)</f>
        <v>0</v>
      </c>
      <c r="C19" s="4">
        <f>SUM(C20:C36)</f>
        <v>0</v>
      </c>
      <c r="D19" s="4">
        <f>SUM(D20:D36)</f>
        <v>0</v>
      </c>
      <c r="E19" s="8">
        <f>B19+C19+D19</f>
        <v>0</v>
      </c>
      <c r="F19" s="49"/>
      <c r="G19" s="1"/>
    </row>
    <row r="20" spans="1:7" x14ac:dyDescent="0.35">
      <c r="A20" s="26" t="s">
        <v>4</v>
      </c>
      <c r="B20" s="20"/>
      <c r="C20" s="21"/>
      <c r="D20" s="21"/>
      <c r="E20" s="6">
        <f>B20+C20+D20</f>
        <v>0</v>
      </c>
      <c r="F20" s="49"/>
      <c r="G20" s="1"/>
    </row>
    <row r="21" spans="1:7" x14ac:dyDescent="0.35">
      <c r="A21" s="27" t="s">
        <v>3</v>
      </c>
      <c r="B21" s="22"/>
      <c r="C21" s="23"/>
      <c r="D21" s="23"/>
      <c r="E21" s="6">
        <f t="shared" ref="E21:E36" si="1">B21+C21+D21</f>
        <v>0</v>
      </c>
      <c r="F21" s="49"/>
      <c r="G21" s="1"/>
    </row>
    <row r="22" spans="1:7" x14ac:dyDescent="0.35">
      <c r="A22" s="27" t="s">
        <v>5</v>
      </c>
      <c r="B22" s="22"/>
      <c r="C22" s="23"/>
      <c r="D22" s="23"/>
      <c r="E22" s="6">
        <f t="shared" si="1"/>
        <v>0</v>
      </c>
      <c r="F22" s="49"/>
      <c r="G22" s="1"/>
    </row>
    <row r="23" spans="1:7" x14ac:dyDescent="0.35">
      <c r="A23" s="27" t="s">
        <v>6</v>
      </c>
      <c r="B23" s="22"/>
      <c r="C23" s="23"/>
      <c r="D23" s="23"/>
      <c r="E23" s="6">
        <f t="shared" si="1"/>
        <v>0</v>
      </c>
      <c r="F23" s="49"/>
      <c r="G23" s="1"/>
    </row>
    <row r="24" spans="1:7" x14ac:dyDescent="0.35">
      <c r="A24" s="27" t="s">
        <v>7</v>
      </c>
      <c r="B24" s="22"/>
      <c r="C24" s="23"/>
      <c r="D24" s="23"/>
      <c r="E24" s="6">
        <f t="shared" si="1"/>
        <v>0</v>
      </c>
    </row>
    <row r="25" spans="1:7" x14ac:dyDescent="0.35">
      <c r="A25" s="27" t="s">
        <v>8</v>
      </c>
      <c r="B25" s="22"/>
      <c r="C25" s="23"/>
      <c r="D25" s="23"/>
      <c r="E25" s="6">
        <f t="shared" si="1"/>
        <v>0</v>
      </c>
    </row>
    <row r="26" spans="1:7" x14ac:dyDescent="0.35">
      <c r="A26" s="28" t="s">
        <v>9</v>
      </c>
      <c r="B26" s="22"/>
      <c r="C26" s="23"/>
      <c r="D26" s="23"/>
      <c r="E26" s="6">
        <f t="shared" si="1"/>
        <v>0</v>
      </c>
    </row>
    <row r="27" spans="1:7" x14ac:dyDescent="0.35">
      <c r="A27" s="28" t="s">
        <v>48</v>
      </c>
      <c r="B27" s="22"/>
      <c r="C27" s="23"/>
      <c r="D27" s="23"/>
      <c r="E27" s="6">
        <f t="shared" si="1"/>
        <v>0</v>
      </c>
      <c r="G27" s="1"/>
    </row>
    <row r="28" spans="1:7" x14ac:dyDescent="0.35">
      <c r="A28" s="28"/>
      <c r="B28" s="22"/>
      <c r="C28" s="23"/>
      <c r="D28" s="23"/>
      <c r="E28" s="6">
        <f t="shared" si="1"/>
        <v>0</v>
      </c>
      <c r="G28" s="1"/>
    </row>
    <row r="29" spans="1:7" x14ac:dyDescent="0.35">
      <c r="A29" s="28"/>
      <c r="B29" s="22"/>
      <c r="C29" s="23"/>
      <c r="D29" s="23"/>
      <c r="E29" s="6">
        <f t="shared" si="1"/>
        <v>0</v>
      </c>
      <c r="F29" s="49"/>
      <c r="G29" s="1"/>
    </row>
    <row r="30" spans="1:7" x14ac:dyDescent="0.35">
      <c r="A30" s="28"/>
      <c r="B30" s="22"/>
      <c r="C30" s="23"/>
      <c r="D30" s="23"/>
      <c r="E30" s="6">
        <f t="shared" si="1"/>
        <v>0</v>
      </c>
      <c r="F30" s="49"/>
      <c r="G30" s="1"/>
    </row>
    <row r="31" spans="1:7" x14ac:dyDescent="0.35">
      <c r="A31" s="28"/>
      <c r="B31" s="22"/>
      <c r="C31" s="23"/>
      <c r="D31" s="23"/>
      <c r="E31" s="6">
        <f t="shared" si="1"/>
        <v>0</v>
      </c>
      <c r="F31" s="49"/>
      <c r="G31" s="1"/>
    </row>
    <row r="32" spans="1:7" x14ac:dyDescent="0.35">
      <c r="A32" s="28"/>
      <c r="B32" s="22"/>
      <c r="C32" s="23"/>
      <c r="D32" s="23"/>
      <c r="E32" s="6">
        <f t="shared" si="1"/>
        <v>0</v>
      </c>
      <c r="F32" s="49"/>
      <c r="G32" s="1"/>
    </row>
    <row r="33" spans="1:8" x14ac:dyDescent="0.35">
      <c r="A33" s="28"/>
      <c r="B33" s="22"/>
      <c r="C33" s="23"/>
      <c r="D33" s="23"/>
      <c r="E33" s="6">
        <f t="shared" si="1"/>
        <v>0</v>
      </c>
      <c r="F33" s="49"/>
      <c r="G33" s="1"/>
    </row>
    <row r="34" spans="1:8" x14ac:dyDescent="0.35">
      <c r="A34" s="28"/>
      <c r="B34" s="22"/>
      <c r="C34" s="23"/>
      <c r="D34" s="23"/>
      <c r="E34" s="6">
        <f t="shared" si="1"/>
        <v>0</v>
      </c>
      <c r="F34" s="49"/>
    </row>
    <row r="35" spans="1:8" x14ac:dyDescent="0.35">
      <c r="A35" s="29"/>
      <c r="B35" s="24"/>
      <c r="C35" s="25"/>
      <c r="D35" s="25"/>
      <c r="E35" s="6">
        <f t="shared" si="1"/>
        <v>0</v>
      </c>
      <c r="F35" s="49"/>
    </row>
    <row r="36" spans="1:8" ht="15" thickBot="1" x14ac:dyDescent="0.4">
      <c r="A36" s="29"/>
      <c r="B36" s="24"/>
      <c r="C36" s="25"/>
      <c r="D36" s="25"/>
      <c r="E36" s="6">
        <f t="shared" si="1"/>
        <v>0</v>
      </c>
      <c r="F36" s="49"/>
    </row>
    <row r="37" spans="1:8" ht="16" thickBot="1" x14ac:dyDescent="0.4">
      <c r="A37" s="3" t="s">
        <v>37</v>
      </c>
      <c r="B37" s="4">
        <f>SUM(B38:B42)</f>
        <v>0</v>
      </c>
      <c r="C37" s="4">
        <f>SUM(C38:C42)</f>
        <v>0</v>
      </c>
      <c r="D37" s="4">
        <f>SUM(D38:D42)</f>
        <v>0</v>
      </c>
      <c r="E37" s="8">
        <f>B37+C37+D37</f>
        <v>0</v>
      </c>
      <c r="F37" s="46" t="str">
        <f>IF(E37&lt;=20000,"OK","ERROR")</f>
        <v>OK</v>
      </c>
      <c r="H37" s="2"/>
    </row>
    <row r="38" spans="1:8" x14ac:dyDescent="0.35">
      <c r="A38" s="26" t="s">
        <v>38</v>
      </c>
      <c r="B38" s="20"/>
      <c r="C38" s="21"/>
      <c r="D38" s="21"/>
      <c r="E38" s="6">
        <f>B38+C38+D38</f>
        <v>0</v>
      </c>
    </row>
    <row r="39" spans="1:8" x14ac:dyDescent="0.35">
      <c r="A39" s="27" t="s">
        <v>39</v>
      </c>
      <c r="B39" s="22"/>
      <c r="C39" s="23"/>
      <c r="D39" s="23"/>
      <c r="E39" s="6">
        <f t="shared" ref="E39:E42" si="2">B39+C39+D39</f>
        <v>0</v>
      </c>
    </row>
    <row r="40" spans="1:8" x14ac:dyDescent="0.35">
      <c r="A40" s="26" t="s">
        <v>40</v>
      </c>
      <c r="B40" s="22"/>
      <c r="C40" s="23"/>
      <c r="D40" s="23"/>
      <c r="E40" s="6">
        <f t="shared" si="2"/>
        <v>0</v>
      </c>
    </row>
    <row r="41" spans="1:8" x14ac:dyDescent="0.35">
      <c r="A41" s="27" t="s">
        <v>41</v>
      </c>
      <c r="B41" s="22"/>
      <c r="C41" s="23"/>
      <c r="D41" s="23"/>
      <c r="E41" s="6">
        <f t="shared" si="2"/>
        <v>0</v>
      </c>
    </row>
    <row r="42" spans="1:8" ht="15" thickBot="1" x14ac:dyDescent="0.4">
      <c r="A42" s="26" t="s">
        <v>42</v>
      </c>
      <c r="B42" s="24"/>
      <c r="C42" s="25"/>
      <c r="D42" s="25"/>
      <c r="E42" s="6">
        <f t="shared" si="2"/>
        <v>0</v>
      </c>
    </row>
    <row r="43" spans="1:8" ht="16" thickBot="1" x14ac:dyDescent="0.4">
      <c r="A43" s="3" t="s">
        <v>44</v>
      </c>
      <c r="B43" s="4">
        <f>B44</f>
        <v>0</v>
      </c>
      <c r="C43" s="4">
        <f>C44</f>
        <v>0</v>
      </c>
      <c r="D43" s="4">
        <f>D44</f>
        <v>0</v>
      </c>
      <c r="E43" s="8">
        <f t="shared" ref="E43:E50" si="3">B43+C43+D43</f>
        <v>0</v>
      </c>
      <c r="F43" s="46" t="str">
        <f>IF(E43&lt;=3000,"OK","ERROR")</f>
        <v>OK</v>
      </c>
    </row>
    <row r="44" spans="1:8" ht="15" thickBot="1" x14ac:dyDescent="0.4">
      <c r="A44" s="19" t="s">
        <v>14</v>
      </c>
      <c r="B44" s="31"/>
      <c r="C44" s="32"/>
      <c r="D44" s="32"/>
      <c r="E44" s="6">
        <f t="shared" si="3"/>
        <v>0</v>
      </c>
    </row>
    <row r="45" spans="1:8" ht="16" thickBot="1" x14ac:dyDescent="0.4">
      <c r="A45" s="3" t="s">
        <v>43</v>
      </c>
      <c r="B45" s="4">
        <f>B46</f>
        <v>0</v>
      </c>
      <c r="C45" s="4">
        <f>C46</f>
        <v>0</v>
      </c>
      <c r="D45" s="4">
        <f>D46</f>
        <v>0</v>
      </c>
      <c r="E45" s="8">
        <f t="shared" si="3"/>
        <v>0</v>
      </c>
      <c r="F45" s="46" t="str">
        <f>IF(E45&lt;=2500,"OK","ERROR")</f>
        <v>OK</v>
      </c>
    </row>
    <row r="46" spans="1:8" ht="15" thickBot="1" x14ac:dyDescent="0.4">
      <c r="A46" s="26" t="s">
        <v>45</v>
      </c>
      <c r="B46" s="20"/>
      <c r="C46" s="21"/>
      <c r="D46" s="21"/>
      <c r="E46" s="6">
        <f t="shared" si="3"/>
        <v>0</v>
      </c>
    </row>
    <row r="47" spans="1:8" ht="16" thickBot="1" x14ac:dyDescent="0.4">
      <c r="A47" s="3" t="s">
        <v>46</v>
      </c>
      <c r="B47" s="4">
        <f>B48</f>
        <v>0</v>
      </c>
      <c r="C47" s="4">
        <f>C48</f>
        <v>0</v>
      </c>
      <c r="D47" s="4">
        <f>D48</f>
        <v>0</v>
      </c>
      <c r="E47" s="8">
        <f t="shared" si="3"/>
        <v>0</v>
      </c>
    </row>
    <row r="48" spans="1:8" ht="15" thickBot="1" x14ac:dyDescent="0.4">
      <c r="A48" s="19" t="s">
        <v>47</v>
      </c>
      <c r="B48" s="31"/>
      <c r="C48" s="32"/>
      <c r="D48" s="32"/>
      <c r="E48" s="6">
        <f t="shared" si="3"/>
        <v>0</v>
      </c>
    </row>
    <row r="49" spans="1:5" ht="16" thickBot="1" x14ac:dyDescent="0.4">
      <c r="A49" s="3" t="s">
        <v>15</v>
      </c>
      <c r="B49" s="4">
        <f>SUM(B50:B55)</f>
        <v>0</v>
      </c>
      <c r="C49" s="4">
        <f>SUM(C50:C55)</f>
        <v>0</v>
      </c>
      <c r="D49" s="4">
        <f>SUM(D50:D55)</f>
        <v>0</v>
      </c>
      <c r="E49" s="8">
        <f t="shared" si="3"/>
        <v>0</v>
      </c>
    </row>
    <row r="50" spans="1:5" x14ac:dyDescent="0.35">
      <c r="A50" s="19" t="s">
        <v>16</v>
      </c>
      <c r="B50" s="20"/>
      <c r="C50" s="21"/>
      <c r="D50" s="21"/>
      <c r="E50" s="6">
        <f t="shared" si="3"/>
        <v>0</v>
      </c>
    </row>
    <row r="51" spans="1:5" x14ac:dyDescent="0.35">
      <c r="A51" s="19" t="s">
        <v>17</v>
      </c>
      <c r="B51" s="22"/>
      <c r="C51" s="23"/>
      <c r="D51" s="23"/>
      <c r="E51" s="6">
        <f t="shared" ref="E51:E55" si="4">B51+C51+D51</f>
        <v>0</v>
      </c>
    </row>
    <row r="52" spans="1:5" x14ac:dyDescent="0.35">
      <c r="A52" s="19" t="s">
        <v>18</v>
      </c>
      <c r="B52" s="22"/>
      <c r="C52" s="23"/>
      <c r="D52" s="23"/>
      <c r="E52" s="6">
        <f t="shared" si="4"/>
        <v>0</v>
      </c>
    </row>
    <row r="53" spans="1:5" x14ac:dyDescent="0.35">
      <c r="A53" s="19" t="s">
        <v>19</v>
      </c>
      <c r="B53" s="22"/>
      <c r="C53" s="23"/>
      <c r="D53" s="23"/>
      <c r="E53" s="6">
        <f t="shared" si="4"/>
        <v>0</v>
      </c>
    </row>
    <row r="54" spans="1:5" x14ac:dyDescent="0.35">
      <c r="A54" s="19" t="s">
        <v>20</v>
      </c>
      <c r="B54" s="22"/>
      <c r="C54" s="23"/>
      <c r="D54" s="23"/>
      <c r="E54" s="6">
        <f t="shared" si="4"/>
        <v>0</v>
      </c>
    </row>
    <row r="55" spans="1:5" ht="15" thickBot="1" x14ac:dyDescent="0.4">
      <c r="A55" s="19" t="s">
        <v>21</v>
      </c>
      <c r="B55" s="24"/>
      <c r="C55" s="25"/>
      <c r="D55" s="25"/>
      <c r="E55" s="6">
        <f t="shared" si="4"/>
        <v>0</v>
      </c>
    </row>
    <row r="56" spans="1:5" ht="16" thickBot="1" x14ac:dyDescent="0.4">
      <c r="A56" s="3" t="s">
        <v>61</v>
      </c>
      <c r="B56" s="34">
        <f>B11+B19+B37+B43+B45+B47+B49</f>
        <v>0</v>
      </c>
      <c r="C56" s="34">
        <f>C11+C19+C37+C43+C45+C47+C49</f>
        <v>0</v>
      </c>
      <c r="D56" s="34">
        <f>D11+D19+D37+D43+D45+D47+D49</f>
        <v>0</v>
      </c>
      <c r="E56" s="35">
        <f>B56+C56+D56</f>
        <v>0</v>
      </c>
    </row>
    <row r="57" spans="1:5" ht="27" customHeight="1" thickBot="1" x14ac:dyDescent="0.4">
      <c r="A57" s="3" t="s">
        <v>23</v>
      </c>
      <c r="B57" s="7">
        <f>B56*10%</f>
        <v>0</v>
      </c>
      <c r="C57" s="7">
        <f>C56*10%</f>
        <v>0</v>
      </c>
      <c r="D57" s="7">
        <f>D56*10%</f>
        <v>0</v>
      </c>
      <c r="E57" s="5">
        <f>B57+C57+D57</f>
        <v>0</v>
      </c>
    </row>
    <row r="58" spans="1:5" ht="33" customHeight="1" thickBot="1" x14ac:dyDescent="0.4">
      <c r="A58" s="12" t="s">
        <v>22</v>
      </c>
      <c r="B58" s="37">
        <f>B56+B57</f>
        <v>0</v>
      </c>
      <c r="C58" s="37">
        <f>C56+C57</f>
        <v>0</v>
      </c>
      <c r="D58" s="37">
        <f>D56+D57</f>
        <v>0</v>
      </c>
      <c r="E58" s="13">
        <f>B58+C58+D58</f>
        <v>0</v>
      </c>
    </row>
    <row r="59" spans="1:5" ht="33" customHeight="1" x14ac:dyDescent="0.35">
      <c r="B59" s="50" t="str">
        <f>IF(B58&lt;=B4,"OK","ERROR")</f>
        <v>OK</v>
      </c>
      <c r="C59" s="50" t="str">
        <f>IF(C58&lt;=B4,"OK","ERROR")</f>
        <v>OK</v>
      </c>
      <c r="D59" s="50" t="str">
        <f>IF(D58&lt;=C4,"OK","ERROR")</f>
        <v>OK</v>
      </c>
    </row>
  </sheetData>
  <mergeCells count="8">
    <mergeCell ref="B9:E9"/>
    <mergeCell ref="B2:E2"/>
    <mergeCell ref="B3:E3"/>
    <mergeCell ref="B4:E4"/>
    <mergeCell ref="B5:E5"/>
    <mergeCell ref="B6:E6"/>
    <mergeCell ref="B7:E7"/>
    <mergeCell ref="B8:E8"/>
  </mergeCells>
  <conditionalFormatting sqref="E43">
    <cfRule type="cellIs" dxfId="15" priority="14" operator="greaterThan">
      <formula>20000</formula>
    </cfRule>
  </conditionalFormatting>
  <conditionalFormatting sqref="E11">
    <cfRule type="cellIs" dxfId="14" priority="9" operator="greaterThan">
      <formula>E56*50%</formula>
    </cfRule>
  </conditionalFormatting>
  <conditionalFormatting sqref="E37">
    <cfRule type="cellIs" dxfId="13" priority="8" operator="greaterThan">
      <formula>20000</formula>
    </cfRule>
  </conditionalFormatting>
  <conditionalFormatting sqref="B43:C43">
    <cfRule type="cellIs" dxfId="12" priority="7" operator="greaterThan">
      <formula>3000</formula>
    </cfRule>
  </conditionalFormatting>
  <conditionalFormatting sqref="E45">
    <cfRule type="cellIs" dxfId="11" priority="6" operator="greaterThan">
      <formula>2500</formula>
    </cfRule>
  </conditionalFormatting>
  <conditionalFormatting sqref="B58:C58">
    <cfRule type="cellIs" dxfId="10" priority="5" operator="greaterThan">
      <formula>80000</formula>
    </cfRule>
  </conditionalFormatting>
  <conditionalFormatting sqref="F11">
    <cfRule type="cellIs" dxfId="9" priority="3" operator="greaterThan">
      <formula>$E$11&gt;$E$58*50%</formula>
    </cfRule>
    <cfRule type="cellIs" dxfId="8" priority="4" operator="greaterThan">
      <formula>$F$11&gt;$E$58*50%</formula>
    </cfRule>
  </conditionalFormatting>
  <conditionalFormatting sqref="D43">
    <cfRule type="cellIs" dxfId="7" priority="2" operator="greaterThan">
      <formula>3000</formula>
    </cfRule>
  </conditionalFormatting>
  <conditionalFormatting sqref="D58">
    <cfRule type="cellIs" dxfId="6" priority="1" operator="greaterThan">
      <formula>80000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8C36-3E0A-4B5C-A5EC-982D2652FC0F}">
  <dimension ref="A1:H59"/>
  <sheetViews>
    <sheetView topLeftCell="A38" zoomScale="81" zoomScaleNormal="81" workbookViewId="0">
      <selection activeCell="D60" sqref="D60"/>
    </sheetView>
  </sheetViews>
  <sheetFormatPr defaultRowHeight="14.5" x14ac:dyDescent="0.35"/>
  <cols>
    <col min="1" max="1" width="39.81640625" customWidth="1"/>
    <col min="2" max="2" width="21.1796875" customWidth="1"/>
    <col min="3" max="4" width="24.81640625" customWidth="1"/>
    <col min="5" max="5" width="22.81640625" customWidth="1"/>
    <col min="6" max="6" width="25" style="47" customWidth="1"/>
  </cols>
  <sheetData>
    <row r="1" spans="1:7" ht="22.5" customHeight="1" x14ac:dyDescent="0.35">
      <c r="A1" s="43" t="s">
        <v>68</v>
      </c>
    </row>
    <row r="2" spans="1:7" s="14" customFormat="1" ht="33.75" customHeight="1" x14ac:dyDescent="0.45">
      <c r="A2" s="44" t="s">
        <v>66</v>
      </c>
      <c r="B2" s="69"/>
      <c r="C2" s="69"/>
      <c r="D2" s="69"/>
      <c r="E2" s="69"/>
      <c r="F2" s="48"/>
    </row>
    <row r="3" spans="1:7" s="14" customFormat="1" ht="41.25" customHeight="1" x14ac:dyDescent="0.45">
      <c r="A3" s="42" t="s">
        <v>64</v>
      </c>
      <c r="B3" s="70" t="s">
        <v>65</v>
      </c>
      <c r="C3" s="70"/>
      <c r="D3" s="70"/>
      <c r="E3" s="70"/>
      <c r="F3" s="48"/>
    </row>
    <row r="4" spans="1:7" s="14" customFormat="1" ht="33.75" customHeight="1" x14ac:dyDescent="0.45">
      <c r="A4" s="36" t="s">
        <v>62</v>
      </c>
      <c r="B4" s="71">
        <v>120000</v>
      </c>
      <c r="C4" s="72"/>
      <c r="D4" s="72"/>
      <c r="E4" s="73"/>
      <c r="F4" s="48"/>
    </row>
    <row r="5" spans="1:7" ht="33.5" customHeight="1" x14ac:dyDescent="0.35">
      <c r="A5" s="15" t="s">
        <v>34</v>
      </c>
      <c r="B5" s="74"/>
      <c r="C5" s="75"/>
      <c r="D5" s="75"/>
      <c r="E5" s="76"/>
    </row>
    <row r="6" spans="1:7" ht="34" customHeight="1" x14ac:dyDescent="0.35">
      <c r="A6" s="15" t="s">
        <v>33</v>
      </c>
      <c r="B6" s="74"/>
      <c r="C6" s="75"/>
      <c r="D6" s="75"/>
      <c r="E6" s="76"/>
    </row>
    <row r="7" spans="1:7" ht="26.5" customHeight="1" x14ac:dyDescent="0.35">
      <c r="A7" s="33" t="s">
        <v>32</v>
      </c>
      <c r="B7" s="74"/>
      <c r="C7" s="75"/>
      <c r="D7" s="75"/>
      <c r="E7" s="76"/>
    </row>
    <row r="8" spans="1:7" ht="18.75" customHeight="1" thickBot="1" x14ac:dyDescent="0.4">
      <c r="A8" s="33" t="s">
        <v>31</v>
      </c>
      <c r="B8" s="74"/>
      <c r="C8" s="75"/>
      <c r="D8" s="75"/>
      <c r="E8" s="76"/>
    </row>
    <row r="9" spans="1:7" ht="25.5" customHeight="1" thickBot="1" x14ac:dyDescent="0.4">
      <c r="B9" s="66"/>
      <c r="C9" s="67"/>
      <c r="D9" s="67"/>
      <c r="E9" s="68"/>
    </row>
    <row r="10" spans="1:7" ht="15" thickBot="1" x14ac:dyDescent="0.4">
      <c r="A10" s="1"/>
      <c r="B10" s="9" t="s">
        <v>0</v>
      </c>
      <c r="C10" s="10" t="s">
        <v>1</v>
      </c>
      <c r="D10" s="10" t="s">
        <v>73</v>
      </c>
      <c r="E10" s="11" t="s">
        <v>22</v>
      </c>
      <c r="F10" s="49"/>
      <c r="G10" s="1"/>
    </row>
    <row r="11" spans="1:7" ht="16" thickBot="1" x14ac:dyDescent="0.4">
      <c r="A11" s="3" t="s">
        <v>10</v>
      </c>
      <c r="B11" s="7">
        <f>SUM(B12:B18)</f>
        <v>0</v>
      </c>
      <c r="C11" s="7">
        <f>SUM(C12:C18)</f>
        <v>0</v>
      </c>
      <c r="D11" s="7">
        <f>SUM(D12:D18)</f>
        <v>0</v>
      </c>
      <c r="E11" s="7">
        <f>B11+C11+D11</f>
        <v>0</v>
      </c>
      <c r="F11" s="46" t="str">
        <f>IF(E11&lt;=E56*50%,"OK","ERROR")</f>
        <v>OK</v>
      </c>
      <c r="G11" s="45" t="s">
        <v>76</v>
      </c>
    </row>
    <row r="12" spans="1:7" x14ac:dyDescent="0.35">
      <c r="A12" s="26" t="s">
        <v>36</v>
      </c>
      <c r="B12" s="20"/>
      <c r="C12" s="21"/>
      <c r="D12" s="21"/>
      <c r="E12" s="21">
        <f>B12+C12+D12</f>
        <v>0</v>
      </c>
      <c r="F12" s="49"/>
      <c r="G12" s="45"/>
    </row>
    <row r="13" spans="1:7" x14ac:dyDescent="0.35">
      <c r="A13" s="27" t="s">
        <v>11</v>
      </c>
      <c r="B13" s="22"/>
      <c r="C13" s="23"/>
      <c r="D13" s="23"/>
      <c r="E13" s="23">
        <f t="shared" ref="E13:E18" si="0">B13+C13+D13</f>
        <v>0</v>
      </c>
      <c r="F13" s="49"/>
    </row>
    <row r="14" spans="1:7" x14ac:dyDescent="0.35">
      <c r="A14" s="27" t="s">
        <v>12</v>
      </c>
      <c r="B14" s="24"/>
      <c r="C14" s="25"/>
      <c r="D14" s="25"/>
      <c r="E14" s="25">
        <f t="shared" si="0"/>
        <v>0</v>
      </c>
      <c r="F14" s="49"/>
      <c r="G14" s="1"/>
    </row>
    <row r="15" spans="1:7" x14ac:dyDescent="0.35">
      <c r="A15" s="27" t="s">
        <v>35</v>
      </c>
      <c r="B15" s="24"/>
      <c r="C15" s="25"/>
      <c r="D15" s="25"/>
      <c r="E15" s="25">
        <f t="shared" si="0"/>
        <v>0</v>
      </c>
      <c r="F15" s="49"/>
      <c r="G15" s="1"/>
    </row>
    <row r="16" spans="1:7" x14ac:dyDescent="0.35">
      <c r="A16" s="30" t="s">
        <v>13</v>
      </c>
      <c r="B16" s="24"/>
      <c r="C16" s="25"/>
      <c r="D16" s="25"/>
      <c r="E16" s="25">
        <f t="shared" si="0"/>
        <v>0</v>
      </c>
      <c r="F16" s="49"/>
      <c r="G16" s="1"/>
    </row>
    <row r="17" spans="1:7" x14ac:dyDescent="0.35">
      <c r="A17" s="24"/>
      <c r="B17" s="24"/>
      <c r="C17" s="25"/>
      <c r="D17" s="25"/>
      <c r="E17" s="25">
        <f t="shared" si="0"/>
        <v>0</v>
      </c>
      <c r="F17" s="49"/>
      <c r="G17" s="1"/>
    </row>
    <row r="18" spans="1:7" ht="15" thickBot="1" x14ac:dyDescent="0.4">
      <c r="A18" s="24"/>
      <c r="B18" s="24"/>
      <c r="C18" s="25"/>
      <c r="D18" s="25"/>
      <c r="E18" s="25">
        <f t="shared" si="0"/>
        <v>0</v>
      </c>
      <c r="F18" s="49"/>
      <c r="G18" s="1"/>
    </row>
    <row r="19" spans="1:7" ht="16" thickBot="1" x14ac:dyDescent="0.4">
      <c r="A19" s="3" t="s">
        <v>2</v>
      </c>
      <c r="B19" s="4">
        <f>SUM(B20:B36)</f>
        <v>0</v>
      </c>
      <c r="C19" s="4">
        <f>SUM(C20:C36)</f>
        <v>0</v>
      </c>
      <c r="D19" s="4">
        <f>SUM(D20:D36)</f>
        <v>0</v>
      </c>
      <c r="E19" s="4">
        <f>B19+C19+D19</f>
        <v>0</v>
      </c>
      <c r="F19" s="49"/>
      <c r="G19" s="1"/>
    </row>
    <row r="20" spans="1:7" x14ac:dyDescent="0.35">
      <c r="A20" s="26" t="s">
        <v>4</v>
      </c>
      <c r="B20" s="20"/>
      <c r="C20" s="21"/>
      <c r="D20" s="21"/>
      <c r="E20" s="21">
        <f>B20+C20+D20</f>
        <v>0</v>
      </c>
      <c r="F20" s="49"/>
      <c r="G20" s="1"/>
    </row>
    <row r="21" spans="1:7" x14ac:dyDescent="0.35">
      <c r="A21" s="27" t="s">
        <v>3</v>
      </c>
      <c r="B21" s="22"/>
      <c r="C21" s="23"/>
      <c r="D21" s="23"/>
      <c r="E21" s="23">
        <f t="shared" ref="E21:E58" si="1">B21+C21+D21</f>
        <v>0</v>
      </c>
      <c r="F21" s="49"/>
      <c r="G21" s="1"/>
    </row>
    <row r="22" spans="1:7" x14ac:dyDescent="0.35">
      <c r="A22" s="27" t="s">
        <v>5</v>
      </c>
      <c r="B22" s="22"/>
      <c r="C22" s="23"/>
      <c r="D22" s="23"/>
      <c r="E22" s="23">
        <f t="shared" si="1"/>
        <v>0</v>
      </c>
      <c r="F22" s="49"/>
      <c r="G22" s="1"/>
    </row>
    <row r="23" spans="1:7" x14ac:dyDescent="0.35">
      <c r="A23" s="27" t="s">
        <v>6</v>
      </c>
      <c r="B23" s="22"/>
      <c r="C23" s="23"/>
      <c r="D23" s="23"/>
      <c r="E23" s="23">
        <f t="shared" si="1"/>
        <v>0</v>
      </c>
      <c r="F23" s="49"/>
      <c r="G23" s="1"/>
    </row>
    <row r="24" spans="1:7" x14ac:dyDescent="0.35">
      <c r="A24" s="27" t="s">
        <v>7</v>
      </c>
      <c r="B24" s="22"/>
      <c r="C24" s="23"/>
      <c r="D24" s="23"/>
      <c r="E24" s="23">
        <f t="shared" si="1"/>
        <v>0</v>
      </c>
    </row>
    <row r="25" spans="1:7" x14ac:dyDescent="0.35">
      <c r="A25" s="27" t="s">
        <v>8</v>
      </c>
      <c r="B25" s="22"/>
      <c r="C25" s="23"/>
      <c r="D25" s="23"/>
      <c r="E25" s="23">
        <f t="shared" si="1"/>
        <v>0</v>
      </c>
    </row>
    <row r="26" spans="1:7" x14ac:dyDescent="0.35">
      <c r="A26" s="28" t="s">
        <v>9</v>
      </c>
      <c r="B26" s="22"/>
      <c r="C26" s="23"/>
      <c r="D26" s="23"/>
      <c r="E26" s="23">
        <f t="shared" si="1"/>
        <v>0</v>
      </c>
    </row>
    <row r="27" spans="1:7" x14ac:dyDescent="0.35">
      <c r="A27" s="28" t="s">
        <v>48</v>
      </c>
      <c r="B27" s="22"/>
      <c r="C27" s="23"/>
      <c r="D27" s="23"/>
      <c r="E27" s="23">
        <f t="shared" si="1"/>
        <v>0</v>
      </c>
      <c r="G27" s="1"/>
    </row>
    <row r="28" spans="1:7" x14ac:dyDescent="0.35">
      <c r="A28" s="28"/>
      <c r="B28" s="22"/>
      <c r="C28" s="23"/>
      <c r="D28" s="23"/>
      <c r="E28" s="23">
        <f t="shared" si="1"/>
        <v>0</v>
      </c>
      <c r="G28" s="1"/>
    </row>
    <row r="29" spans="1:7" x14ac:dyDescent="0.35">
      <c r="A29" s="28"/>
      <c r="B29" s="22"/>
      <c r="C29" s="23"/>
      <c r="D29" s="23"/>
      <c r="E29" s="23">
        <f t="shared" si="1"/>
        <v>0</v>
      </c>
      <c r="F29" s="49"/>
      <c r="G29" s="1"/>
    </row>
    <row r="30" spans="1:7" x14ac:dyDescent="0.35">
      <c r="A30" s="28"/>
      <c r="B30" s="22"/>
      <c r="C30" s="23"/>
      <c r="D30" s="23"/>
      <c r="E30" s="23">
        <f t="shared" si="1"/>
        <v>0</v>
      </c>
      <c r="F30" s="49"/>
      <c r="G30" s="1"/>
    </row>
    <row r="31" spans="1:7" x14ac:dyDescent="0.35">
      <c r="A31" s="28"/>
      <c r="B31" s="22"/>
      <c r="C31" s="23"/>
      <c r="D31" s="23"/>
      <c r="E31" s="23">
        <f t="shared" si="1"/>
        <v>0</v>
      </c>
      <c r="F31" s="49"/>
      <c r="G31" s="1"/>
    </row>
    <row r="32" spans="1:7" x14ac:dyDescent="0.35">
      <c r="A32" s="28"/>
      <c r="B32" s="22"/>
      <c r="C32" s="23"/>
      <c r="D32" s="23"/>
      <c r="E32" s="23">
        <f t="shared" si="1"/>
        <v>0</v>
      </c>
      <c r="F32" s="49"/>
      <c r="G32" s="1"/>
    </row>
    <row r="33" spans="1:8" x14ac:dyDescent="0.35">
      <c r="A33" s="28"/>
      <c r="B33" s="22"/>
      <c r="C33" s="23"/>
      <c r="D33" s="23"/>
      <c r="E33" s="23">
        <f t="shared" si="1"/>
        <v>0</v>
      </c>
      <c r="F33" s="49"/>
      <c r="G33" s="1"/>
    </row>
    <row r="34" spans="1:8" x14ac:dyDescent="0.35">
      <c r="A34" s="28"/>
      <c r="B34" s="22"/>
      <c r="C34" s="23"/>
      <c r="D34" s="23"/>
      <c r="E34" s="23">
        <f t="shared" si="1"/>
        <v>0</v>
      </c>
      <c r="F34" s="49"/>
    </row>
    <row r="35" spans="1:8" x14ac:dyDescent="0.35">
      <c r="A35" s="29"/>
      <c r="B35" s="24"/>
      <c r="C35" s="25"/>
      <c r="D35" s="25"/>
      <c r="E35" s="25">
        <f t="shared" si="1"/>
        <v>0</v>
      </c>
      <c r="F35" s="49"/>
    </row>
    <row r="36" spans="1:8" ht="15" thickBot="1" x14ac:dyDescent="0.4">
      <c r="A36" s="29"/>
      <c r="B36" s="24"/>
      <c r="C36" s="25"/>
      <c r="D36" s="25"/>
      <c r="E36" s="25">
        <f t="shared" si="1"/>
        <v>0</v>
      </c>
      <c r="F36" s="49"/>
    </row>
    <row r="37" spans="1:8" ht="16" thickBot="1" x14ac:dyDescent="0.4">
      <c r="A37" s="3" t="s">
        <v>37</v>
      </c>
      <c r="B37" s="4">
        <f>SUM(B38:B42)</f>
        <v>0</v>
      </c>
      <c r="C37" s="4">
        <f>SUM(C38:C42)</f>
        <v>0</v>
      </c>
      <c r="D37" s="4">
        <f>SUM(D38:D42)</f>
        <v>0</v>
      </c>
      <c r="E37" s="4">
        <f t="shared" si="1"/>
        <v>0</v>
      </c>
      <c r="F37" s="46" t="str">
        <f>IF(E37&lt;=20000,"OK","ERROR")</f>
        <v>OK</v>
      </c>
      <c r="H37" s="2"/>
    </row>
    <row r="38" spans="1:8" x14ac:dyDescent="0.35">
      <c r="A38" s="26" t="s">
        <v>38</v>
      </c>
      <c r="B38" s="20"/>
      <c r="C38" s="21"/>
      <c r="D38" s="21"/>
      <c r="E38" s="21">
        <f t="shared" si="1"/>
        <v>0</v>
      </c>
    </row>
    <row r="39" spans="1:8" x14ac:dyDescent="0.35">
      <c r="A39" s="27" t="s">
        <v>39</v>
      </c>
      <c r="B39" s="22"/>
      <c r="C39" s="23"/>
      <c r="D39" s="23"/>
      <c r="E39" s="23">
        <f t="shared" si="1"/>
        <v>0</v>
      </c>
    </row>
    <row r="40" spans="1:8" x14ac:dyDescent="0.35">
      <c r="A40" s="26" t="s">
        <v>40</v>
      </c>
      <c r="B40" s="22"/>
      <c r="C40" s="23"/>
      <c r="D40" s="23"/>
      <c r="E40" s="23">
        <f t="shared" si="1"/>
        <v>0</v>
      </c>
    </row>
    <row r="41" spans="1:8" x14ac:dyDescent="0.35">
      <c r="A41" s="27" t="s">
        <v>41</v>
      </c>
      <c r="B41" s="22"/>
      <c r="C41" s="23"/>
      <c r="D41" s="23"/>
      <c r="E41" s="23">
        <f t="shared" si="1"/>
        <v>0</v>
      </c>
    </row>
    <row r="42" spans="1:8" ht="15" thickBot="1" x14ac:dyDescent="0.4">
      <c r="A42" s="26" t="s">
        <v>42</v>
      </c>
      <c r="B42" s="24"/>
      <c r="C42" s="25"/>
      <c r="D42" s="25"/>
      <c r="E42" s="25">
        <f t="shared" si="1"/>
        <v>0</v>
      </c>
    </row>
    <row r="43" spans="1:8" ht="16" thickBot="1" x14ac:dyDescent="0.4">
      <c r="A43" s="3" t="s">
        <v>44</v>
      </c>
      <c r="B43" s="4">
        <f>B44</f>
        <v>0</v>
      </c>
      <c r="C43" s="4">
        <f>C44</f>
        <v>0</v>
      </c>
      <c r="D43" s="4">
        <f>D44</f>
        <v>0</v>
      </c>
      <c r="E43" s="4">
        <f t="shared" si="1"/>
        <v>0</v>
      </c>
      <c r="F43" s="46" t="str">
        <f>IF(E43&lt;=3000,"OK","ERROR")</f>
        <v>OK</v>
      </c>
    </row>
    <row r="44" spans="1:8" ht="15" thickBot="1" x14ac:dyDescent="0.4">
      <c r="A44" s="19" t="s">
        <v>14</v>
      </c>
      <c r="B44" s="31"/>
      <c r="C44" s="32"/>
      <c r="D44" s="32"/>
      <c r="E44" s="32">
        <f t="shared" si="1"/>
        <v>0</v>
      </c>
    </row>
    <row r="45" spans="1:8" ht="16" thickBot="1" x14ac:dyDescent="0.4">
      <c r="A45" s="3" t="s">
        <v>43</v>
      </c>
      <c r="B45" s="4">
        <f>B46</f>
        <v>0</v>
      </c>
      <c r="C45" s="4">
        <f>C46</f>
        <v>0</v>
      </c>
      <c r="D45" s="4">
        <f>D46</f>
        <v>0</v>
      </c>
      <c r="E45" s="4">
        <f t="shared" si="1"/>
        <v>0</v>
      </c>
      <c r="F45" s="46" t="str">
        <f>IF(E45&lt;=2500,"OK","ERROR")</f>
        <v>OK</v>
      </c>
    </row>
    <row r="46" spans="1:8" ht="15" thickBot="1" x14ac:dyDescent="0.4">
      <c r="A46" s="26" t="s">
        <v>45</v>
      </c>
      <c r="B46" s="20"/>
      <c r="C46" s="21"/>
      <c r="D46" s="21"/>
      <c r="E46" s="21">
        <f t="shared" si="1"/>
        <v>0</v>
      </c>
    </row>
    <row r="47" spans="1:8" ht="16" thickBot="1" x14ac:dyDescent="0.4">
      <c r="A47" s="3" t="s">
        <v>46</v>
      </c>
      <c r="B47" s="4">
        <f>B48</f>
        <v>0</v>
      </c>
      <c r="C47" s="4">
        <f>C48</f>
        <v>0</v>
      </c>
      <c r="D47" s="4">
        <f>D48</f>
        <v>0</v>
      </c>
      <c r="E47" s="4">
        <f t="shared" si="1"/>
        <v>0</v>
      </c>
    </row>
    <row r="48" spans="1:8" ht="15" thickBot="1" x14ac:dyDescent="0.4">
      <c r="A48" s="19" t="s">
        <v>47</v>
      </c>
      <c r="B48" s="31"/>
      <c r="C48" s="32"/>
      <c r="D48" s="32"/>
      <c r="E48" s="32">
        <f t="shared" si="1"/>
        <v>0</v>
      </c>
    </row>
    <row r="49" spans="1:5" ht="16" thickBot="1" x14ac:dyDescent="0.4">
      <c r="A49" s="3" t="s">
        <v>15</v>
      </c>
      <c r="B49" s="4">
        <f>SUM(B50:B55)</f>
        <v>0</v>
      </c>
      <c r="C49" s="4">
        <f>SUM(C50:C55)</f>
        <v>0</v>
      </c>
      <c r="D49" s="4">
        <f>SUM(D50:D55)</f>
        <v>0</v>
      </c>
      <c r="E49" s="4">
        <f t="shared" si="1"/>
        <v>0</v>
      </c>
    </row>
    <row r="50" spans="1:5" x14ac:dyDescent="0.35">
      <c r="A50" s="19" t="s">
        <v>16</v>
      </c>
      <c r="B50" s="20"/>
      <c r="C50" s="21"/>
      <c r="D50" s="21"/>
      <c r="E50" s="21">
        <f t="shared" si="1"/>
        <v>0</v>
      </c>
    </row>
    <row r="51" spans="1:5" x14ac:dyDescent="0.35">
      <c r="A51" s="19" t="s">
        <v>17</v>
      </c>
      <c r="B51" s="22"/>
      <c r="C51" s="23"/>
      <c r="D51" s="23"/>
      <c r="E51" s="23">
        <f t="shared" si="1"/>
        <v>0</v>
      </c>
    </row>
    <row r="52" spans="1:5" x14ac:dyDescent="0.35">
      <c r="A52" s="19" t="s">
        <v>18</v>
      </c>
      <c r="B52" s="22"/>
      <c r="C52" s="23"/>
      <c r="D52" s="23"/>
      <c r="E52" s="23">
        <f t="shared" si="1"/>
        <v>0</v>
      </c>
    </row>
    <row r="53" spans="1:5" x14ac:dyDescent="0.35">
      <c r="A53" s="19" t="s">
        <v>19</v>
      </c>
      <c r="B53" s="22"/>
      <c r="C53" s="23"/>
      <c r="D53" s="23"/>
      <c r="E53" s="23">
        <f t="shared" si="1"/>
        <v>0</v>
      </c>
    </row>
    <row r="54" spans="1:5" x14ac:dyDescent="0.35">
      <c r="A54" s="19" t="s">
        <v>20</v>
      </c>
      <c r="B54" s="22"/>
      <c r="C54" s="23"/>
      <c r="D54" s="23"/>
      <c r="E54" s="23">
        <f t="shared" si="1"/>
        <v>0</v>
      </c>
    </row>
    <row r="55" spans="1:5" ht="15" thickBot="1" x14ac:dyDescent="0.4">
      <c r="A55" s="19" t="s">
        <v>21</v>
      </c>
      <c r="B55" s="24"/>
      <c r="C55" s="25"/>
      <c r="D55" s="25"/>
      <c r="E55" s="25">
        <f t="shared" si="1"/>
        <v>0</v>
      </c>
    </row>
    <row r="56" spans="1:5" ht="16" thickBot="1" x14ac:dyDescent="0.4">
      <c r="A56" s="3" t="s">
        <v>61</v>
      </c>
      <c r="B56" s="34">
        <f>B11+B19+B37+B43+B45+B47+B49</f>
        <v>0</v>
      </c>
      <c r="C56" s="34">
        <f>C11+C19+C37+C43+C45+C47+C49</f>
        <v>0</v>
      </c>
      <c r="D56" s="34">
        <f>D11+D19+D37+D43+D45+D47+D49</f>
        <v>0</v>
      </c>
      <c r="E56" s="34">
        <f t="shared" si="1"/>
        <v>0</v>
      </c>
    </row>
    <row r="57" spans="1:5" ht="27" customHeight="1" thickBot="1" x14ac:dyDescent="0.4">
      <c r="A57" s="3" t="s">
        <v>23</v>
      </c>
      <c r="B57" s="7">
        <f>B56*10%</f>
        <v>0</v>
      </c>
      <c r="C57" s="7">
        <f>C56*10%</f>
        <v>0</v>
      </c>
      <c r="D57" s="7">
        <f>D56*10%</f>
        <v>0</v>
      </c>
      <c r="E57" s="7">
        <f t="shared" si="1"/>
        <v>0</v>
      </c>
    </row>
    <row r="58" spans="1:5" ht="33" customHeight="1" thickBot="1" x14ac:dyDescent="0.4">
      <c r="A58" s="12" t="s">
        <v>22</v>
      </c>
      <c r="B58" s="37">
        <f>B56+B57</f>
        <v>0</v>
      </c>
      <c r="C58" s="37">
        <f>C56+C57</f>
        <v>0</v>
      </c>
      <c r="D58" s="37">
        <f>D56+D57</f>
        <v>0</v>
      </c>
      <c r="E58" s="37">
        <f t="shared" si="1"/>
        <v>0</v>
      </c>
    </row>
    <row r="59" spans="1:5" ht="33" customHeight="1" x14ac:dyDescent="0.35">
      <c r="B59" s="50" t="str">
        <f>IF(B58&lt;=B4,"OK","ERROR")</f>
        <v>OK</v>
      </c>
      <c r="C59" s="50" t="str">
        <f>IF(C58&lt;=B4,"OK","ERROR")</f>
        <v>OK</v>
      </c>
      <c r="D59" s="50" t="str">
        <f>IF(D58&lt;=B4,"OK","ERROR")</f>
        <v>OK</v>
      </c>
    </row>
  </sheetData>
  <mergeCells count="8">
    <mergeCell ref="B9:E9"/>
    <mergeCell ref="B2:E2"/>
    <mergeCell ref="B3:E3"/>
    <mergeCell ref="B4:E4"/>
    <mergeCell ref="B5:E5"/>
    <mergeCell ref="B6:E6"/>
    <mergeCell ref="B7:E7"/>
    <mergeCell ref="B8:E8"/>
  </mergeCells>
  <conditionalFormatting sqref="B43:C43">
    <cfRule type="cellIs" dxfId="5" priority="10" operator="greaterThan">
      <formula>3000</formula>
    </cfRule>
  </conditionalFormatting>
  <conditionalFormatting sqref="B58:C58">
    <cfRule type="cellIs" dxfId="4" priority="5" operator="greaterThan">
      <formula>120000</formula>
    </cfRule>
  </conditionalFormatting>
  <conditionalFormatting sqref="D43">
    <cfRule type="cellIs" dxfId="3" priority="4" operator="greaterThan">
      <formula>3000</formula>
    </cfRule>
  </conditionalFormatting>
  <conditionalFormatting sqref="D58">
    <cfRule type="cellIs" dxfId="2" priority="3" operator="greaterThan">
      <formula>120000</formula>
    </cfRule>
  </conditionalFormatting>
  <conditionalFormatting sqref="E43">
    <cfRule type="cellIs" dxfId="1" priority="2" operator="greaterThan">
      <formula>3000</formula>
    </cfRule>
  </conditionalFormatting>
  <conditionalFormatting sqref="E58">
    <cfRule type="cellIs" dxfId="0" priority="1" operator="greaterThan">
      <formula>120000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INDICATION_from_guidelines</vt:lpstr>
      <vt:lpstr>UNIMI-Basic</vt:lpstr>
      <vt:lpstr>UNIMI-PoC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Francesca Mossuto</dc:creator>
  <cp:lastModifiedBy>Officina LS</cp:lastModifiedBy>
  <dcterms:created xsi:type="dcterms:W3CDTF">2016-11-25T13:08:01Z</dcterms:created>
  <dcterms:modified xsi:type="dcterms:W3CDTF">2025-05-22T08:07:30Z</dcterms:modified>
</cp:coreProperties>
</file>