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Idea Generale" sheetId="1" r:id="rId1"/>
    <sheet name="Budget per Partner" sheetId="2" r:id="rId2"/>
  </sheets>
  <definedNames>
    <definedName name="_xlfn.SUMIFS" hidden="1">#NAME?</definedName>
    <definedName name="_xlnm.Print_Area" localSheetId="1">'Budget per Partner'!$A$1:$N$122</definedName>
  </definedNames>
  <calcPr fullCalcOnLoad="1"/>
</workbook>
</file>

<file path=xl/comments1.xml><?xml version="1.0" encoding="utf-8"?>
<comments xmlns="http://schemas.openxmlformats.org/spreadsheetml/2006/main">
  <authors>
    <author>Matteo Siface</author>
  </authors>
  <commentList>
    <comment ref="J22" authorId="0">
      <text>
        <r>
          <rPr>
            <b/>
            <sz val="11"/>
            <rFont val="Tahoma"/>
            <family val="2"/>
          </rPr>
          <t>NOTA BENE:</t>
        </r>
        <r>
          <rPr>
            <sz val="11"/>
            <rFont val="Tahoma"/>
            <family val="2"/>
          </rPr>
          <t xml:space="preserve"> Le tempistiche di avvio progetto variano sensibilmente in base alle caratteristiche del progetto stesso (es. comitato etico sì/no, OPBA sì/no, partenariato sì/no, partner stranieri sì/no, arruolamento del P.I. se non assunto a tempo indeterminato sì/no, ecc).</t>
        </r>
      </text>
    </comment>
  </commentList>
</comments>
</file>

<file path=xl/sharedStrings.xml><?xml version="1.0" encoding="utf-8"?>
<sst xmlns="http://schemas.openxmlformats.org/spreadsheetml/2006/main" count="151" uniqueCount="57">
  <si>
    <t>Totale</t>
  </si>
  <si>
    <t>Costi totali del progetto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</si>
  <si>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</si>
  <si>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</si>
  <si>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</si>
  <si>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</si>
  <si>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</si>
  <si>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</si>
  <si>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Compilare solo campi in GIALLO (*)</t>
  </si>
  <si>
    <t>UNIMI</t>
  </si>
  <si>
    <t>ONERI/PROVENTI PER PARTNER: inserire i valori sotto riportati nella colonna C</t>
  </si>
  <si>
    <t>TITOLO PROGETTO:</t>
  </si>
  <si>
    <t>ACRONIMO:</t>
  </si>
  <si>
    <t>DA:</t>
  </si>
  <si>
    <t>A:</t>
  </si>
  <si>
    <t>NOME P.I. UNIMI:</t>
  </si>
  <si>
    <t>TIPO DI CONTRATTO P.I. UNIMI:</t>
  </si>
  <si>
    <t>Fin.min.</t>
  </si>
  <si>
    <t>Fin. max.</t>
  </si>
  <si>
    <t>A01.Acquisto di immobili</t>
  </si>
  <si>
    <t>A02.Ristrutt. Manut. Restauro Immobili</t>
  </si>
  <si>
    <t>A04.Altre spese per invest. amm. (solo costi brevettazione)</t>
  </si>
  <si>
    <t>A09. Spese correnti</t>
  </si>
  <si>
    <t>A10. Altre spese gestionali (missioni, pubblicazioni, dissemin.)</t>
  </si>
  <si>
    <t>A03.Acquisto di arredi e attrezzature (può riguardare il costo totale sostenuto)</t>
  </si>
  <si>
    <t>BUDGET GENERALE</t>
  </si>
  <si>
    <t>Cofinanziamento</t>
  </si>
  <si>
    <t>DURATA PROGETTO IN MESI:</t>
  </si>
  <si>
    <t>FASE 1</t>
  </si>
  <si>
    <t>FASE 2</t>
  </si>
  <si>
    <t>PARTNER 2</t>
  </si>
  <si>
    <t>PARTNER 3</t>
  </si>
  <si>
    <t>PARTNER 4</t>
  </si>
  <si>
    <t>PARTNER 5</t>
  </si>
  <si>
    <t>PARTNER 6</t>
  </si>
  <si>
    <t>Numero enti coinvolti nel progetto:</t>
  </si>
  <si>
    <t>A06. Personale non strutturato</t>
  </si>
  <si>
    <t>€</t>
  </si>
  <si>
    <t>inserire "S" o "N"</t>
  </si>
  <si>
    <t>PARTNER 1</t>
  </si>
  <si>
    <t>IMPEGNO % P.I. SUL PROGETTO</t>
  </si>
  <si>
    <t>A08. Materiali di consumo (scientifico, cancelleria solo per bando Ricerca Sociale)</t>
  </si>
  <si>
    <t>A05. Personale strutturato</t>
  </si>
  <si>
    <t>Partenariato</t>
  </si>
  <si>
    <t>Verifica</t>
  </si>
  <si>
    <t>eventuale salario P.I. (Contratto di ricerca o Borsa Giovani Promettenti)</t>
  </si>
  <si>
    <t>borsista</t>
  </si>
  <si>
    <r>
      <rPr>
        <b/>
        <sz val="12"/>
        <color indexed="60"/>
        <rFont val="Arial"/>
        <family val="2"/>
      </rPr>
      <t xml:space="preserve">NOTA PER LA COMPILAZIONE DEL FILE:  </t>
    </r>
    <r>
      <rPr>
        <b/>
        <u val="single"/>
        <sz val="12"/>
        <color indexed="60"/>
        <rFont val="Arial"/>
        <family val="2"/>
      </rPr>
      <t>Compilare TUTTI i campi in giallo</t>
    </r>
    <r>
      <rPr>
        <b/>
        <sz val="12"/>
        <color indexed="10"/>
        <rFont val="Arial"/>
        <family val="2"/>
      </rPr>
      <t xml:space="preserve">
</t>
    </r>
  </si>
  <si>
    <r>
      <t xml:space="preserve">Il P.I. dell'U.O. UNIMI ha un </t>
    </r>
    <r>
      <rPr>
        <b/>
        <u val="single"/>
        <sz val="10"/>
        <color indexed="60"/>
        <rFont val="Arial"/>
        <family val="2"/>
      </rPr>
      <t>rapporto di lavoro temporaneo</t>
    </r>
    <r>
      <rPr>
        <b/>
        <sz val="10"/>
        <color indexed="60"/>
        <rFont val="Arial"/>
        <family val="2"/>
      </rPr>
      <t xml:space="preserve"> con l'Ateneo (i.e.: non a tempo indeterminato)? (es: assegnista, ricercatore a tempo det.)</t>
    </r>
  </si>
  <si>
    <t>BANDO AGER 2022 - Dal suolo al campo</t>
  </si>
  <si>
    <t>contratto di ricerca</t>
  </si>
  <si>
    <t xml:space="preserve">A07.Prestazioni professionali di terzi </t>
  </si>
  <si>
    <t>A07.Prestazioni professionali di terzi</t>
  </si>
  <si>
    <t>A06.Personale non strutturato (contratto di ricerca, cococo e borse)</t>
  </si>
  <si>
    <t>Tipologia (Contratti di ricerca, Borsa, Co.Co.Co.)</t>
  </si>
  <si>
    <t>A06.Personale non strutturato (contratti di ricerca, cococo e borse)</t>
  </si>
  <si>
    <t>A06.Personale non strutturato (temporary staff da arruolare sul progetto; es. Post Doc, borse ed eventule salario del P.I.)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</si>
</sst>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%"/>
    <numFmt numFmtId="173" formatCode="0.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[$-410]dddd\ d\ mmmm\ yyyy"/>
    <numFmt numFmtId="184" formatCode="0.0"/>
    <numFmt numFmtId="185" formatCode="_-* #,##0.0000_-;\-* #,##0.0000_-;_-* &quot;-&quot;??_-;_-@_-"/>
    <numFmt numFmtId="186" formatCode="0.000%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%"/>
    <numFmt numFmtId="192" formatCode="0.00000%"/>
    <numFmt numFmtId="193" formatCode="_-* #,##0.000_-;\-* #,##0.000_-;_-* &quot;-&quot;??_-;_-@_-"/>
    <numFmt numFmtId="194" formatCode="_-* #,##0.00000_-;\-* #,##0.00000_-;_-* &quot;-&quot;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medium"/>
      <top style="thick">
        <color rgb="FFFF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medium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ck">
        <color theme="3" tint="-0.24993999302387238"/>
      </left>
      <right/>
      <top style="thick">
        <color theme="3" tint="-0.24993999302387238"/>
      </top>
      <bottom style="thick">
        <color theme="3" tint="-0.24993999302387238"/>
      </bottom>
    </border>
    <border>
      <left/>
      <right/>
      <top style="thick">
        <color theme="3" tint="-0.24993999302387238"/>
      </top>
      <bottom style="thick">
        <color theme="3" tint="-0.24993999302387238"/>
      </bottom>
    </border>
    <border>
      <left/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9" borderId="5" applyNumberFormat="0" applyFont="0" applyAlignment="0" applyProtection="0"/>
    <xf numFmtId="0" fontId="4" fillId="3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Fill="1" applyBorder="1" applyAlignment="1" applyProtection="1">
      <alignment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71" fontId="2" fillId="0" borderId="0" xfId="52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right"/>
      <protection hidden="1"/>
    </xf>
    <xf numFmtId="14" fontId="0" fillId="33" borderId="16" xfId="0" applyNumberFormat="1" applyFill="1" applyBorder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14" fillId="0" borderId="14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15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14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/>
      <protection hidden="1"/>
    </xf>
    <xf numFmtId="9" fontId="2" fillId="0" borderId="15" xfId="76" applyFont="1" applyBorder="1" applyAlignment="1" applyProtection="1">
      <alignment/>
      <protection hidden="1"/>
    </xf>
    <xf numFmtId="9" fontId="2" fillId="0" borderId="0" xfId="76" applyFont="1" applyBorder="1" applyAlignment="1" applyProtection="1">
      <alignment/>
      <protection hidden="1"/>
    </xf>
    <xf numFmtId="171" fontId="2" fillId="0" borderId="14" xfId="52" applyFont="1" applyBorder="1" applyAlignment="1" applyProtection="1">
      <alignment/>
      <protection hidden="1"/>
    </xf>
    <xf numFmtId="10" fontId="2" fillId="0" borderId="0" xfId="76" applyNumberFormat="1" applyFont="1" applyFill="1" applyBorder="1" applyAlignment="1" applyProtection="1">
      <alignment/>
      <protection hidden="1"/>
    </xf>
    <xf numFmtId="9" fontId="2" fillId="0" borderId="14" xfId="76" applyFont="1" applyBorder="1" applyAlignment="1" applyProtection="1">
      <alignment/>
      <protection hidden="1"/>
    </xf>
    <xf numFmtId="10" fontId="67" fillId="0" borderId="0" xfId="76" applyNumberFormat="1" applyFont="1" applyFill="1" applyBorder="1" applyAlignment="1" applyProtection="1">
      <alignment/>
      <protection hidden="1"/>
    </xf>
    <xf numFmtId="171" fontId="2" fillId="0" borderId="17" xfId="52" applyFont="1" applyBorder="1" applyAlignment="1" applyProtection="1">
      <alignment/>
      <protection hidden="1"/>
    </xf>
    <xf numFmtId="9" fontId="2" fillId="0" borderId="19" xfId="76" applyFont="1" applyBorder="1" applyAlignment="1" applyProtection="1">
      <alignment/>
      <protection hidden="1"/>
    </xf>
    <xf numFmtId="10" fontId="2" fillId="0" borderId="18" xfId="76" applyNumberFormat="1" applyFont="1" applyFill="1" applyBorder="1" applyAlignment="1" applyProtection="1">
      <alignment/>
      <protection hidden="1"/>
    </xf>
    <xf numFmtId="171" fontId="2" fillId="0" borderId="20" xfId="52" applyFont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11" xfId="73" applyFont="1" applyBorder="1" applyAlignment="1" applyProtection="1">
      <alignment vertical="center" wrapText="1"/>
      <protection hidden="1"/>
    </xf>
    <xf numFmtId="0" fontId="10" fillId="0" borderId="12" xfId="67" applyFont="1" applyBorder="1" applyAlignment="1" applyProtection="1">
      <alignment vertical="center" wrapText="1"/>
      <protection hidden="1"/>
    </xf>
    <xf numFmtId="10" fontId="0" fillId="0" borderId="12" xfId="76" applyNumberFormat="1" applyFont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" fillId="0" borderId="0" xfId="73" applyProtection="1">
      <alignment/>
      <protection hidden="1"/>
    </xf>
    <xf numFmtId="0" fontId="8" fillId="33" borderId="21" xfId="73" applyFont="1" applyFill="1" applyBorder="1" applyAlignment="1" applyProtection="1">
      <alignment horizontal="center" vertical="center"/>
      <protection hidden="1"/>
    </xf>
    <xf numFmtId="0" fontId="5" fillId="0" borderId="0" xfId="73" applyFont="1" applyFill="1" applyBorder="1" applyAlignment="1" applyProtection="1">
      <alignment horizontal="center" vertical="center"/>
      <protection hidden="1"/>
    </xf>
    <xf numFmtId="0" fontId="1" fillId="0" borderId="0" xfId="73" applyAlignment="1" applyProtection="1">
      <alignment vertical="center"/>
      <protection hidden="1"/>
    </xf>
    <xf numFmtId="0" fontId="5" fillId="34" borderId="20" xfId="73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35" borderId="22" xfId="73" applyFont="1" applyFill="1" applyBorder="1" applyProtection="1">
      <alignment/>
      <protection hidden="1"/>
    </xf>
    <xf numFmtId="171" fontId="1" fillId="35" borderId="23" xfId="52" applyFont="1" applyFill="1" applyBorder="1" applyAlignment="1" applyProtection="1">
      <alignment/>
      <protection hidden="1"/>
    </xf>
    <xf numFmtId="171" fontId="1" fillId="35" borderId="24" xfId="52" applyFont="1" applyFill="1" applyBorder="1" applyAlignment="1" applyProtection="1">
      <alignment/>
      <protection hidden="1"/>
    </xf>
    <xf numFmtId="171" fontId="1" fillId="35" borderId="25" xfId="52" applyFont="1" applyFill="1" applyBorder="1" applyAlignment="1" applyProtection="1">
      <alignment/>
      <protection hidden="1"/>
    </xf>
    <xf numFmtId="171" fontId="1" fillId="35" borderId="26" xfId="52" applyFont="1" applyFill="1" applyBorder="1" applyAlignment="1" applyProtection="1">
      <alignment/>
      <protection hidden="1"/>
    </xf>
    <xf numFmtId="10" fontId="1" fillId="35" borderId="26" xfId="76" applyNumberFormat="1" applyFont="1" applyFill="1" applyBorder="1" applyAlignment="1" applyProtection="1">
      <alignment/>
      <protection hidden="1"/>
    </xf>
    <xf numFmtId="10" fontId="1" fillId="0" borderId="0" xfId="76" applyNumberFormat="1" applyFont="1" applyFill="1" applyBorder="1" applyAlignment="1" applyProtection="1">
      <alignment/>
      <protection hidden="1"/>
    </xf>
    <xf numFmtId="171" fontId="1" fillId="35" borderId="22" xfId="52" applyFont="1" applyFill="1" applyBorder="1" applyAlignment="1" applyProtection="1">
      <alignment/>
      <protection hidden="1"/>
    </xf>
    <xf numFmtId="0" fontId="1" fillId="0" borderId="22" xfId="73" applyFont="1" applyBorder="1" applyProtection="1">
      <alignment/>
      <protection hidden="1"/>
    </xf>
    <xf numFmtId="171" fontId="1" fillId="0" borderId="26" xfId="52" applyFont="1" applyFill="1" applyBorder="1" applyAlignment="1" applyProtection="1">
      <alignment/>
      <protection hidden="1"/>
    </xf>
    <xf numFmtId="171" fontId="1" fillId="0" borderId="25" xfId="52" applyFont="1" applyFill="1" applyBorder="1" applyAlignment="1" applyProtection="1">
      <alignment/>
      <protection hidden="1"/>
    </xf>
    <xf numFmtId="171" fontId="67" fillId="0" borderId="0" xfId="76" applyNumberFormat="1" applyFont="1" applyFill="1" applyBorder="1" applyAlignment="1" applyProtection="1">
      <alignment/>
      <protection hidden="1"/>
    </xf>
    <xf numFmtId="171" fontId="1" fillId="0" borderId="0" xfId="76" applyNumberFormat="1" applyFont="1" applyFill="1" applyBorder="1" applyAlignment="1" applyProtection="1">
      <alignment/>
      <protection hidden="1"/>
    </xf>
    <xf numFmtId="9" fontId="1" fillId="0" borderId="0" xfId="73" applyNumberFormat="1" applyProtection="1">
      <alignment/>
      <protection hidden="1"/>
    </xf>
    <xf numFmtId="0" fontId="9" fillId="0" borderId="22" xfId="73" applyFont="1" applyBorder="1" applyProtection="1">
      <alignment/>
      <protection hidden="1"/>
    </xf>
    <xf numFmtId="171" fontId="1" fillId="0" borderId="26" xfId="52" applyFont="1" applyBorder="1" applyAlignment="1" applyProtection="1">
      <alignment/>
      <protection hidden="1"/>
    </xf>
    <xf numFmtId="0" fontId="1" fillId="0" borderId="22" xfId="73" applyFont="1" applyFill="1" applyBorder="1" applyProtection="1">
      <alignment/>
      <protection hidden="1"/>
    </xf>
    <xf numFmtId="171" fontId="1" fillId="0" borderId="27" xfId="52" applyFont="1" applyBorder="1" applyAlignment="1" applyProtection="1">
      <alignment/>
      <protection hidden="1"/>
    </xf>
    <xf numFmtId="0" fontId="5" fillId="36" borderId="16" xfId="73" applyFont="1" applyFill="1" applyBorder="1" applyProtection="1">
      <alignment/>
      <protection hidden="1"/>
    </xf>
    <xf numFmtId="171" fontId="5" fillId="36" borderId="16" xfId="52" applyFont="1" applyFill="1" applyBorder="1" applyAlignment="1" applyProtection="1">
      <alignment horizontal="center"/>
      <protection hidden="1"/>
    </xf>
    <xf numFmtId="171" fontId="5" fillId="36" borderId="28" xfId="52" applyFont="1" applyFill="1" applyBorder="1" applyAlignment="1" applyProtection="1">
      <alignment horizontal="center"/>
      <protection hidden="1"/>
    </xf>
    <xf numFmtId="0" fontId="67" fillId="0" borderId="0" xfId="73" applyFont="1" applyFill="1" applyBorder="1" applyProtection="1">
      <alignment/>
      <protection hidden="1"/>
    </xf>
    <xf numFmtId="0" fontId="1" fillId="0" borderId="0" xfId="73" applyFill="1" applyBorder="1" applyProtection="1">
      <alignment/>
      <protection hidden="1"/>
    </xf>
    <xf numFmtId="0" fontId="1" fillId="0" borderId="0" xfId="73" applyFill="1" applyProtection="1">
      <alignment/>
      <protection hidden="1"/>
    </xf>
    <xf numFmtId="0" fontId="67" fillId="0" borderId="0" xfId="73" applyFont="1" applyFill="1" applyProtection="1">
      <alignment/>
      <protection hidden="1"/>
    </xf>
    <xf numFmtId="10" fontId="7" fillId="0" borderId="0" xfId="76" applyNumberFormat="1" applyFont="1" applyAlignment="1" applyProtection="1">
      <alignment/>
      <protection hidden="1"/>
    </xf>
    <xf numFmtId="0" fontId="7" fillId="0" borderId="0" xfId="73" applyFont="1" applyFill="1" applyBorder="1" applyProtection="1">
      <alignment/>
      <protection hidden="1"/>
    </xf>
    <xf numFmtId="0" fontId="5" fillId="0" borderId="0" xfId="73" applyFont="1" applyFill="1" applyBorder="1" applyAlignment="1" applyProtection="1">
      <alignment horizontal="center"/>
      <protection hidden="1"/>
    </xf>
    <xf numFmtId="10" fontId="1" fillId="0" borderId="0" xfId="76" applyNumberFormat="1" applyFont="1" applyAlignment="1" applyProtection="1">
      <alignment/>
      <protection hidden="1"/>
    </xf>
    <xf numFmtId="171" fontId="1" fillId="35" borderId="29" xfId="52" applyFont="1" applyFill="1" applyBorder="1" applyAlignment="1" applyProtection="1">
      <alignment/>
      <protection hidden="1"/>
    </xf>
    <xf numFmtId="171" fontId="1" fillId="35" borderId="30" xfId="52" applyFont="1" applyFill="1" applyBorder="1" applyAlignment="1" applyProtection="1">
      <alignment/>
      <protection hidden="1"/>
    </xf>
    <xf numFmtId="171" fontId="1" fillId="0" borderId="0" xfId="52" applyFont="1" applyFill="1" applyBorder="1" applyAlignment="1" applyProtection="1">
      <alignment/>
      <protection hidden="1"/>
    </xf>
    <xf numFmtId="171" fontId="1" fillId="35" borderId="31" xfId="52" applyFont="1" applyFill="1" applyBorder="1" applyAlignment="1" applyProtection="1">
      <alignment/>
      <protection hidden="1"/>
    </xf>
    <xf numFmtId="171" fontId="1" fillId="35" borderId="32" xfId="52" applyFont="1" applyFill="1" applyBorder="1" applyAlignment="1" applyProtection="1">
      <alignment/>
      <protection hidden="1"/>
    </xf>
    <xf numFmtId="171" fontId="1" fillId="33" borderId="31" xfId="56" applyFont="1" applyFill="1" applyBorder="1" applyAlignment="1" applyProtection="1">
      <alignment/>
      <protection hidden="1" locked="0"/>
    </xf>
    <xf numFmtId="171" fontId="1" fillId="0" borderId="32" xfId="52" applyFont="1" applyFill="1" applyBorder="1" applyAlignment="1" applyProtection="1">
      <alignment/>
      <protection hidden="1"/>
    </xf>
    <xf numFmtId="171" fontId="1" fillId="33" borderId="31" xfId="55" applyFont="1" applyFill="1" applyBorder="1" applyAlignment="1" applyProtection="1">
      <alignment/>
      <protection hidden="1" locked="0"/>
    </xf>
    <xf numFmtId="171" fontId="1" fillId="0" borderId="0" xfId="73" applyNumberFormat="1" applyFill="1" applyBorder="1" applyProtection="1">
      <alignment/>
      <protection hidden="1"/>
    </xf>
    <xf numFmtId="171" fontId="1" fillId="0" borderId="33" xfId="52" applyFont="1" applyFill="1" applyBorder="1" applyAlignment="1" applyProtection="1">
      <alignment/>
      <protection hidden="1"/>
    </xf>
    <xf numFmtId="171" fontId="5" fillId="0" borderId="0" xfId="52" applyFont="1" applyFill="1" applyBorder="1" applyAlignment="1" applyProtection="1">
      <alignment horizontal="center"/>
      <protection hidden="1"/>
    </xf>
    <xf numFmtId="0" fontId="5" fillId="0" borderId="0" xfId="73" applyFont="1" applyFill="1" applyBorder="1" applyProtection="1">
      <alignment/>
      <protection hidden="1"/>
    </xf>
    <xf numFmtId="3" fontId="1" fillId="0" borderId="0" xfId="73" applyNumberFormat="1" applyFill="1" applyBorder="1" applyProtection="1">
      <alignment/>
      <protection hidden="1"/>
    </xf>
    <xf numFmtId="10" fontId="1" fillId="0" borderId="0" xfId="76" applyNumberFormat="1" applyFont="1" applyBorder="1" applyAlignment="1" applyProtection="1">
      <alignment/>
      <protection hidden="1"/>
    </xf>
    <xf numFmtId="0" fontId="1" fillId="0" borderId="0" xfId="73" applyBorder="1" applyProtection="1">
      <alignment/>
      <protection hidden="1"/>
    </xf>
    <xf numFmtId="171" fontId="5" fillId="0" borderId="0" xfId="52" applyFont="1" applyFill="1" applyBorder="1" applyAlignment="1" applyProtection="1">
      <alignment/>
      <protection hidden="1"/>
    </xf>
    <xf numFmtId="171" fontId="1" fillId="33" borderId="31" xfId="52" applyFont="1" applyFill="1" applyBorder="1" applyAlignment="1" applyProtection="1">
      <alignment/>
      <protection hidden="1" locked="0"/>
    </xf>
    <xf numFmtId="171" fontId="1" fillId="33" borderId="34" xfId="52" applyFont="1" applyFill="1" applyBorder="1" applyAlignment="1" applyProtection="1">
      <alignment/>
      <protection hidden="1" locked="0"/>
    </xf>
    <xf numFmtId="171" fontId="5" fillId="0" borderId="0" xfId="52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1" fontId="67" fillId="0" borderId="0" xfId="52" applyFont="1" applyFill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4" fontId="0" fillId="0" borderId="16" xfId="0" applyNumberFormat="1" applyFill="1" applyBorder="1" applyAlignment="1" applyProtection="1">
      <alignment/>
      <protection hidden="1" locked="0"/>
    </xf>
    <xf numFmtId="10" fontId="5" fillId="0" borderId="0" xfId="76" applyNumberFormat="1" applyFont="1" applyAlignment="1" applyProtection="1">
      <alignment/>
      <protection hidden="1"/>
    </xf>
    <xf numFmtId="171" fontId="1" fillId="0" borderId="35" xfId="52" applyFont="1" applyFill="1" applyBorder="1" applyAlignment="1" applyProtection="1">
      <alignment/>
      <protection hidden="1"/>
    </xf>
    <xf numFmtId="171" fontId="1" fillId="0" borderId="16" xfId="52" applyFont="1" applyBorder="1" applyAlignment="1" applyProtection="1">
      <alignment/>
      <protection hidden="1"/>
    </xf>
    <xf numFmtId="14" fontId="2" fillId="0" borderId="0" xfId="0" applyNumberFormat="1" applyFont="1" applyAlignment="1">
      <alignment/>
    </xf>
    <xf numFmtId="0" fontId="0" fillId="0" borderId="0" xfId="0" applyFill="1" applyBorder="1" applyAlignment="1" applyProtection="1">
      <alignment/>
      <protection hidden="1" locked="0"/>
    </xf>
    <xf numFmtId="171" fontId="5" fillId="0" borderId="16" xfId="52" applyFont="1" applyFill="1" applyBorder="1" applyAlignment="1" applyProtection="1">
      <alignment horizontal="center"/>
      <protection hidden="1"/>
    </xf>
    <xf numFmtId="0" fontId="8" fillId="37" borderId="20" xfId="73" applyFont="1" applyFill="1" applyBorder="1" applyAlignment="1" applyProtection="1">
      <alignment horizontal="center"/>
      <protection hidden="1"/>
    </xf>
    <xf numFmtId="0" fontId="5" fillId="37" borderId="16" xfId="73" applyFont="1" applyFill="1" applyBorder="1" applyAlignment="1" applyProtection="1">
      <alignment horizontal="center"/>
      <protection hidden="1"/>
    </xf>
    <xf numFmtId="0" fontId="5" fillId="37" borderId="36" xfId="73" applyFont="1" applyFill="1" applyBorder="1" applyAlignment="1" applyProtection="1">
      <alignment horizontal="center"/>
      <protection hidden="1"/>
    </xf>
    <xf numFmtId="0" fontId="5" fillId="37" borderId="20" xfId="73" applyFont="1" applyFill="1" applyBorder="1" applyAlignment="1" applyProtection="1">
      <alignment horizontal="center"/>
      <protection hidden="1"/>
    </xf>
    <xf numFmtId="0" fontId="5" fillId="0" borderId="20" xfId="73" applyFont="1" applyFill="1" applyBorder="1" applyProtection="1">
      <alignment/>
      <protection hidden="1"/>
    </xf>
    <xf numFmtId="171" fontId="5" fillId="0" borderId="36" xfId="52" applyFont="1" applyFill="1" applyBorder="1" applyAlignment="1" applyProtection="1">
      <alignment horizontal="center"/>
      <protection hidden="1"/>
    </xf>
    <xf numFmtId="171" fontId="5" fillId="0" borderId="20" xfId="52" applyFont="1" applyFill="1" applyBorder="1" applyAlignment="1" applyProtection="1">
      <alignment horizontal="center"/>
      <protection hidden="1"/>
    </xf>
    <xf numFmtId="171" fontId="5" fillId="0" borderId="16" xfId="52" applyFont="1" applyFill="1" applyBorder="1" applyAlignment="1" applyProtection="1">
      <alignment horizontal="center"/>
      <protection hidden="1"/>
    </xf>
    <xf numFmtId="171" fontId="5" fillId="0" borderId="36" xfId="52" applyFont="1" applyFill="1" applyBorder="1" applyAlignment="1" applyProtection="1">
      <alignment horizontal="center"/>
      <protection hidden="1"/>
    </xf>
    <xf numFmtId="9" fontId="18" fillId="0" borderId="20" xfId="76" applyFont="1" applyFill="1" applyBorder="1" applyAlignment="1" applyProtection="1">
      <alignment horizontal="center"/>
      <protection hidden="1"/>
    </xf>
    <xf numFmtId="9" fontId="18" fillId="0" borderId="36" xfId="76" applyFont="1" applyFill="1" applyBorder="1" applyAlignment="1" applyProtection="1">
      <alignment horizontal="center"/>
      <protection hidden="1"/>
    </xf>
    <xf numFmtId="9" fontId="5" fillId="0" borderId="20" xfId="76" applyFont="1" applyFill="1" applyBorder="1" applyAlignment="1" applyProtection="1">
      <alignment horizontal="center"/>
      <protection hidden="1"/>
    </xf>
    <xf numFmtId="9" fontId="5" fillId="0" borderId="36" xfId="76" applyFont="1" applyFill="1" applyBorder="1" applyAlignment="1" applyProtection="1">
      <alignment horizontal="center"/>
      <protection hidden="1"/>
    </xf>
    <xf numFmtId="9" fontId="5" fillId="0" borderId="20" xfId="76" applyFont="1" applyFill="1" applyBorder="1" applyAlignment="1" applyProtection="1">
      <alignment horizontal="center"/>
      <protection hidden="1"/>
    </xf>
    <xf numFmtId="9" fontId="5" fillId="0" borderId="36" xfId="76" applyFont="1" applyFill="1" applyBorder="1" applyAlignment="1" applyProtection="1">
      <alignment horizontal="center"/>
      <protection hidden="1"/>
    </xf>
    <xf numFmtId="0" fontId="5" fillId="0" borderId="20" xfId="73" applyFont="1" applyFill="1" applyBorder="1" applyAlignment="1" applyProtection="1">
      <alignment horizontal="center"/>
      <protection hidden="1"/>
    </xf>
    <xf numFmtId="0" fontId="5" fillId="0" borderId="36" xfId="73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 locked="0"/>
    </xf>
    <xf numFmtId="171" fontId="1" fillId="33" borderId="32" xfId="52" applyFont="1" applyFill="1" applyBorder="1" applyAlignment="1" applyProtection="1">
      <alignment/>
      <protection hidden="1" locked="0"/>
    </xf>
    <xf numFmtId="171" fontId="1" fillId="33" borderId="33" xfId="52" applyFont="1" applyFill="1" applyBorder="1" applyAlignment="1" applyProtection="1">
      <alignment/>
      <protection hidden="1" locked="0"/>
    </xf>
    <xf numFmtId="171" fontId="5" fillId="33" borderId="37" xfId="52" applyFont="1" applyFill="1" applyBorder="1" applyAlignment="1" applyProtection="1">
      <alignment horizontal="center"/>
      <protection hidden="1" locked="0"/>
    </xf>
    <xf numFmtId="171" fontId="5" fillId="0" borderId="0" xfId="52" applyFont="1" applyFill="1" applyBorder="1" applyAlignment="1" applyProtection="1">
      <alignment vertical="center"/>
      <protection hidden="1"/>
    </xf>
    <xf numFmtId="0" fontId="5" fillId="37" borderId="16" xfId="73" applyFont="1" applyFill="1" applyBorder="1" applyAlignment="1" applyProtection="1">
      <alignment horizontal="center" wrapText="1"/>
      <protection hidden="1"/>
    </xf>
    <xf numFmtId="171" fontId="1" fillId="33" borderId="35" xfId="52" applyFont="1" applyFill="1" applyBorder="1" applyAlignment="1" applyProtection="1">
      <alignment/>
      <protection hidden="1" locked="0"/>
    </xf>
    <xf numFmtId="0" fontId="22" fillId="33" borderId="16" xfId="0" applyFont="1" applyFill="1" applyBorder="1" applyAlignment="1" applyProtection="1">
      <alignment horizontal="center" vertical="center"/>
      <protection hidden="1" locked="0"/>
    </xf>
    <xf numFmtId="0" fontId="68" fillId="0" borderId="18" xfId="0" applyFont="1" applyBorder="1" applyAlignment="1" applyProtection="1">
      <alignment/>
      <protection hidden="1"/>
    </xf>
    <xf numFmtId="171" fontId="5" fillId="0" borderId="28" xfId="52" applyFont="1" applyFill="1" applyBorder="1" applyAlignment="1" applyProtection="1">
      <alignment horizontal="center"/>
      <protection hidden="1"/>
    </xf>
    <xf numFmtId="10" fontId="5" fillId="0" borderId="36" xfId="76" applyNumberFormat="1" applyFont="1" applyFill="1" applyBorder="1" applyAlignment="1" applyProtection="1">
      <alignment horizontal="center"/>
      <protection hidden="1"/>
    </xf>
    <xf numFmtId="10" fontId="5" fillId="0" borderId="16" xfId="76" applyNumberFormat="1" applyFont="1" applyFill="1" applyBorder="1" applyAlignment="1" applyProtection="1">
      <alignment horizontal="center"/>
      <protection hidden="1"/>
    </xf>
    <xf numFmtId="171" fontId="5" fillId="38" borderId="38" xfId="52" applyFont="1" applyFill="1" applyBorder="1" applyAlignment="1" applyProtection="1">
      <alignment horizontal="center"/>
      <protection hidden="1"/>
    </xf>
    <xf numFmtId="10" fontId="5" fillId="38" borderId="30" xfId="76" applyNumberFormat="1" applyFont="1" applyFill="1" applyBorder="1" applyAlignment="1" applyProtection="1">
      <alignment horizontal="center"/>
      <protection hidden="1"/>
    </xf>
    <xf numFmtId="9" fontId="69" fillId="0" borderId="15" xfId="76" applyFont="1" applyBorder="1" applyAlignment="1" applyProtection="1">
      <alignment/>
      <protection hidden="1"/>
    </xf>
    <xf numFmtId="10" fontId="2" fillId="0" borderId="36" xfId="76" applyNumberFormat="1" applyFont="1" applyBorder="1" applyAlignment="1" applyProtection="1">
      <alignment/>
      <protection hidden="1"/>
    </xf>
    <xf numFmtId="10" fontId="2" fillId="0" borderId="15" xfId="76" applyNumberFormat="1" applyFont="1" applyBorder="1" applyAlignment="1" applyProtection="1">
      <alignment/>
      <protection hidden="1"/>
    </xf>
    <xf numFmtId="10" fontId="2" fillId="0" borderId="19" xfId="76" applyNumberFormat="1" applyFont="1" applyBorder="1" applyAlignment="1" applyProtection="1">
      <alignment/>
      <protection hidden="1"/>
    </xf>
    <xf numFmtId="14" fontId="0" fillId="0" borderId="16" xfId="0" applyNumberForma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171" fontId="0" fillId="0" borderId="0" xfId="0" applyNumberFormat="1" applyFont="1" applyBorder="1" applyAlignment="1" applyProtection="1">
      <alignment/>
      <protection hidden="1"/>
    </xf>
    <xf numFmtId="171" fontId="0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71" fontId="19" fillId="0" borderId="0" xfId="0" applyNumberFormat="1" applyFont="1" applyBorder="1" applyAlignment="1" applyProtection="1">
      <alignment/>
      <protection hidden="1"/>
    </xf>
    <xf numFmtId="171" fontId="19" fillId="0" borderId="0" xfId="52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10" fontId="19" fillId="0" borderId="0" xfId="76" applyNumberFormat="1" applyFont="1" applyFill="1" applyBorder="1" applyAlignment="1" applyProtection="1">
      <alignment/>
      <protection hidden="1"/>
    </xf>
    <xf numFmtId="10" fontId="0" fillId="0" borderId="0" xfId="76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71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1" fontId="14" fillId="0" borderId="0" xfId="0" applyNumberFormat="1" applyFont="1" applyAlignment="1" applyProtection="1">
      <alignment/>
      <protection hidden="1"/>
    </xf>
    <xf numFmtId="10" fontId="66" fillId="0" borderId="0" xfId="76" applyNumberFormat="1" applyFont="1" applyFill="1" applyBorder="1" applyAlignment="1" applyProtection="1">
      <alignment horizontal="center"/>
      <protection hidden="1"/>
    </xf>
    <xf numFmtId="0" fontId="66" fillId="0" borderId="0" xfId="0" applyFont="1" applyAlignment="1" applyProtection="1">
      <alignment horizontal="left"/>
      <protection hidden="1"/>
    </xf>
    <xf numFmtId="10" fontId="2" fillId="0" borderId="0" xfId="76" applyNumberFormat="1" applyFont="1" applyAlignment="1" applyProtection="1">
      <alignment/>
      <protection hidden="1"/>
    </xf>
    <xf numFmtId="0" fontId="1" fillId="0" borderId="39" xfId="73" applyFont="1" applyBorder="1" applyProtection="1">
      <alignment/>
      <protection hidden="1"/>
    </xf>
    <xf numFmtId="171" fontId="1" fillId="39" borderId="40" xfId="56" applyFont="1" applyFill="1" applyBorder="1" applyAlignment="1" applyProtection="1">
      <alignment/>
      <protection hidden="1"/>
    </xf>
    <xf numFmtId="171" fontId="1" fillId="0" borderId="41" xfId="52" applyFont="1" applyFill="1" applyBorder="1" applyAlignment="1" applyProtection="1">
      <alignment vertical="center"/>
      <protection hidden="1"/>
    </xf>
    <xf numFmtId="171" fontId="1" fillId="0" borderId="42" xfId="52" applyFont="1" applyFill="1" applyBorder="1" applyAlignment="1" applyProtection="1">
      <alignment/>
      <protection hidden="1"/>
    </xf>
    <xf numFmtId="171" fontId="1" fillId="0" borderId="43" xfId="56" applyFont="1" applyFill="1" applyBorder="1" applyAlignment="1" applyProtection="1">
      <alignment vertical="center"/>
      <protection hidden="1"/>
    </xf>
    <xf numFmtId="171" fontId="1" fillId="33" borderId="44" xfId="56" applyFont="1" applyFill="1" applyBorder="1" applyAlignment="1" applyProtection="1">
      <alignment/>
      <protection hidden="1" locked="0"/>
    </xf>
    <xf numFmtId="0" fontId="9" fillId="0" borderId="45" xfId="73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1" fontId="1" fillId="40" borderId="32" xfId="52" applyFont="1" applyFill="1" applyBorder="1" applyAlignment="1" applyProtection="1">
      <alignment/>
      <protection hidden="1"/>
    </xf>
    <xf numFmtId="0" fontId="1" fillId="40" borderId="46" xfId="73" applyFont="1" applyFill="1" applyBorder="1" applyProtection="1">
      <alignment/>
      <protection hidden="1"/>
    </xf>
    <xf numFmtId="171" fontId="1" fillId="40" borderId="40" xfId="55" applyFont="1" applyFill="1" applyBorder="1" applyAlignment="1" applyProtection="1">
      <alignment/>
      <protection hidden="1" locked="0"/>
    </xf>
    <xf numFmtId="171" fontId="1" fillId="40" borderId="47" xfId="52" applyFont="1" applyFill="1" applyBorder="1" applyAlignment="1" applyProtection="1">
      <alignment/>
      <protection hidden="1"/>
    </xf>
    <xf numFmtId="171" fontId="1" fillId="40" borderId="31" xfId="55" applyFont="1" applyFill="1" applyBorder="1" applyAlignment="1" applyProtection="1">
      <alignment/>
      <protection hidden="1" locked="0"/>
    </xf>
    <xf numFmtId="0" fontId="1" fillId="40" borderId="35" xfId="73" applyFont="1" applyFill="1" applyBorder="1" applyProtection="1">
      <alignment/>
      <protection hidden="1"/>
    </xf>
    <xf numFmtId="171" fontId="1" fillId="40" borderId="31" xfId="56" applyFont="1" applyFill="1" applyBorder="1" applyAlignment="1" applyProtection="1">
      <alignment/>
      <protection hidden="1"/>
    </xf>
    <xf numFmtId="171" fontId="1" fillId="40" borderId="31" xfId="52" applyFont="1" applyFill="1" applyBorder="1" applyAlignment="1" applyProtection="1">
      <alignment/>
      <protection hidden="1" locked="0"/>
    </xf>
    <xf numFmtId="171" fontId="1" fillId="40" borderId="31" xfId="52" applyFont="1" applyFill="1" applyBorder="1" applyAlignment="1" applyProtection="1">
      <alignment/>
      <protection hidden="1"/>
    </xf>
    <xf numFmtId="171" fontId="1" fillId="40" borderId="43" xfId="55" applyFont="1" applyFill="1" applyBorder="1" applyAlignment="1" applyProtection="1">
      <alignment/>
      <protection hidden="1" locked="0"/>
    </xf>
    <xf numFmtId="171" fontId="1" fillId="40" borderId="44" xfId="55" applyFont="1" applyFill="1" applyBorder="1" applyAlignment="1" applyProtection="1">
      <alignment/>
      <protection hidden="1" locked="0"/>
    </xf>
    <xf numFmtId="171" fontId="1" fillId="40" borderId="34" xfId="55" applyFont="1" applyFill="1" applyBorder="1" applyAlignment="1" applyProtection="1">
      <alignment/>
      <protection hidden="1" locked="0"/>
    </xf>
    <xf numFmtId="171" fontId="5" fillId="40" borderId="16" xfId="52" applyFont="1" applyFill="1" applyBorder="1" applyAlignment="1" applyProtection="1">
      <alignment horizontal="center"/>
      <protection hidden="1"/>
    </xf>
    <xf numFmtId="171" fontId="5" fillId="40" borderId="20" xfId="52" applyFont="1" applyFill="1" applyBorder="1" applyAlignment="1" applyProtection="1">
      <alignment horizontal="center"/>
      <protection hidden="1"/>
    </xf>
    <xf numFmtId="171" fontId="1" fillId="40" borderId="34" xfId="52" applyFont="1" applyFill="1" applyBorder="1" applyAlignment="1" applyProtection="1">
      <alignment/>
      <protection hidden="1" locked="0"/>
    </xf>
    <xf numFmtId="171" fontId="1" fillId="40" borderId="22" xfId="52" applyFont="1" applyFill="1" applyBorder="1" applyAlignment="1" applyProtection="1">
      <alignment/>
      <protection hidden="1"/>
    </xf>
    <xf numFmtId="171" fontId="1" fillId="40" borderId="48" xfId="52" applyFont="1" applyFill="1" applyBorder="1" applyAlignment="1" applyProtection="1">
      <alignment/>
      <protection hidden="1"/>
    </xf>
    <xf numFmtId="171" fontId="1" fillId="40" borderId="26" xfId="52" applyFont="1" applyFill="1" applyBorder="1" applyAlignment="1" applyProtection="1">
      <alignment/>
      <protection hidden="1"/>
    </xf>
    <xf numFmtId="171" fontId="1" fillId="40" borderId="25" xfId="52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171" fontId="70" fillId="0" borderId="0" xfId="52" applyFont="1" applyFill="1" applyBorder="1" applyAlignment="1" applyProtection="1">
      <alignment/>
      <protection hidden="1"/>
    </xf>
    <xf numFmtId="192" fontId="1" fillId="36" borderId="26" xfId="76" applyNumberFormat="1" applyFont="1" applyFill="1" applyBorder="1" applyAlignment="1" applyProtection="1">
      <alignment/>
      <protection hidden="1"/>
    </xf>
    <xf numFmtId="192" fontId="1" fillId="40" borderId="26" xfId="76" applyNumberFormat="1" applyFont="1" applyFill="1" applyBorder="1" applyAlignment="1" applyProtection="1">
      <alignment/>
      <protection hidden="1"/>
    </xf>
    <xf numFmtId="193" fontId="1" fillId="0" borderId="31" xfId="55" applyNumberFormat="1" applyFont="1" applyFill="1" applyBorder="1" applyAlignment="1" applyProtection="1">
      <alignment/>
      <protection hidden="1"/>
    </xf>
    <xf numFmtId="194" fontId="5" fillId="0" borderId="16" xfId="52" applyNumberFormat="1" applyFont="1" applyFill="1" applyBorder="1" applyAlignment="1" applyProtection="1">
      <alignment horizontal="center"/>
      <protection hidden="1"/>
    </xf>
    <xf numFmtId="192" fontId="1" fillId="0" borderId="26" xfId="76" applyNumberFormat="1" applyFont="1" applyFill="1" applyBorder="1" applyAlignment="1" applyProtection="1">
      <alignment/>
      <protection hidden="1"/>
    </xf>
    <xf numFmtId="192" fontId="67" fillId="0" borderId="26" xfId="76" applyNumberFormat="1" applyFont="1" applyFill="1" applyBorder="1" applyAlignment="1" applyProtection="1">
      <alignment/>
      <protection hidden="1"/>
    </xf>
    <xf numFmtId="192" fontId="1" fillId="0" borderId="49" xfId="76" applyNumberFormat="1" applyFont="1" applyFill="1" applyBorder="1" applyAlignment="1" applyProtection="1">
      <alignment/>
      <protection hidden="1"/>
    </xf>
    <xf numFmtId="171" fontId="1" fillId="0" borderId="22" xfId="52" applyFont="1" applyFill="1" applyBorder="1" applyAlignment="1" applyProtection="1">
      <alignment/>
      <protection hidden="1"/>
    </xf>
    <xf numFmtId="171" fontId="1" fillId="0" borderId="50" xfId="55" applyFont="1" applyFill="1" applyBorder="1" applyAlignment="1" applyProtection="1">
      <alignment/>
      <protection hidden="1" locked="0"/>
    </xf>
    <xf numFmtId="10" fontId="1" fillId="0" borderId="0" xfId="76" applyNumberFormat="1" applyFont="1" applyFill="1" applyAlignment="1" applyProtection="1">
      <alignment/>
      <protection hidden="1"/>
    </xf>
    <xf numFmtId="171" fontId="1" fillId="0" borderId="31" xfId="55" applyFont="1" applyFill="1" applyBorder="1" applyAlignment="1" applyProtection="1">
      <alignment/>
      <protection hidden="1" locked="0"/>
    </xf>
    <xf numFmtId="171" fontId="1" fillId="0" borderId="31" xfId="52" applyFont="1" applyFill="1" applyBorder="1" applyAlignment="1" applyProtection="1">
      <alignment/>
      <protection hidden="1" locked="0"/>
    </xf>
    <xf numFmtId="0" fontId="72" fillId="33" borderId="16" xfId="0" applyFont="1" applyFill="1" applyBorder="1" applyAlignment="1" applyProtection="1">
      <alignment horizontal="right"/>
      <protection hidden="1"/>
    </xf>
    <xf numFmtId="171" fontId="1" fillId="0" borderId="32" xfId="52" applyFont="1" applyFill="1" applyBorder="1" applyAlignment="1" applyProtection="1">
      <alignment/>
      <protection hidden="1" locked="0"/>
    </xf>
    <xf numFmtId="0" fontId="2" fillId="0" borderId="31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4" fontId="11" fillId="0" borderId="31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0" fontId="65" fillId="33" borderId="51" xfId="0" applyFont="1" applyFill="1" applyBorder="1" applyAlignment="1" applyProtection="1">
      <alignment horizontal="center" vertical="top" wrapText="1"/>
      <protection hidden="1"/>
    </xf>
    <xf numFmtId="0" fontId="65" fillId="33" borderId="52" xfId="0" applyFont="1" applyFill="1" applyBorder="1" applyAlignment="1" applyProtection="1">
      <alignment horizontal="center" vertical="top" wrapText="1"/>
      <protection hidden="1"/>
    </xf>
    <xf numFmtId="0" fontId="65" fillId="33" borderId="53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 locked="0"/>
    </xf>
    <xf numFmtId="0" fontId="2" fillId="33" borderId="36" xfId="0" applyFont="1" applyFill="1" applyBorder="1" applyAlignment="1" applyProtection="1">
      <alignment horizontal="center"/>
      <protection hidden="1" locked="0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73" fillId="0" borderId="0" xfId="0" applyFont="1" applyFill="1" applyBorder="1" applyAlignment="1" applyProtection="1">
      <alignment horizontal="left" vertical="center" wrapText="1"/>
      <protection hidden="1"/>
    </xf>
    <xf numFmtId="0" fontId="73" fillId="0" borderId="15" xfId="0" applyFont="1" applyFill="1" applyBorder="1" applyAlignment="1" applyProtection="1">
      <alignment horizontal="left" vertical="center" wrapText="1"/>
      <protection hidden="1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33" borderId="28" xfId="0" applyFill="1" applyBorder="1" applyAlignment="1" applyProtection="1">
      <alignment horizontal="center"/>
      <protection hidden="1" locked="0"/>
    </xf>
    <xf numFmtId="0" fontId="0" fillId="33" borderId="36" xfId="0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171" fontId="2" fillId="0" borderId="20" xfId="52" applyFont="1" applyFill="1" applyBorder="1" applyAlignment="1" applyProtection="1">
      <alignment horizontal="center"/>
      <protection hidden="1"/>
    </xf>
    <xf numFmtId="171" fontId="2" fillId="0" borderId="36" xfId="52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 locked="0"/>
    </xf>
    <xf numFmtId="0" fontId="0" fillId="33" borderId="28" xfId="0" applyFont="1" applyFill="1" applyBorder="1" applyAlignment="1" applyProtection="1">
      <alignment horizontal="center"/>
      <protection hidden="1" locked="0"/>
    </xf>
    <xf numFmtId="0" fontId="0" fillId="33" borderId="36" xfId="0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0" fontId="5" fillId="34" borderId="21" xfId="76" applyNumberFormat="1" applyFont="1" applyFill="1" applyBorder="1" applyAlignment="1" applyProtection="1">
      <alignment horizontal="center" vertical="center"/>
      <protection hidden="1"/>
    </xf>
    <xf numFmtId="10" fontId="5" fillId="34" borderId="49" xfId="76" applyNumberFormat="1" applyFont="1" applyFill="1" applyBorder="1" applyAlignment="1" applyProtection="1">
      <alignment horizontal="center" vertical="center"/>
      <protection hidden="1"/>
    </xf>
    <xf numFmtId="0" fontId="15" fillId="15" borderId="11" xfId="73" applyFont="1" applyFill="1" applyBorder="1" applyAlignment="1" applyProtection="1">
      <alignment horizontal="center" vertical="center" wrapText="1"/>
      <protection hidden="1"/>
    </xf>
    <xf numFmtId="0" fontId="13" fillId="15" borderId="12" xfId="0" applyFont="1" applyFill="1" applyBorder="1" applyAlignment="1" applyProtection="1">
      <alignment horizontal="center" vertical="center" wrapText="1"/>
      <protection hidden="1"/>
    </xf>
    <xf numFmtId="0" fontId="13" fillId="15" borderId="13" xfId="0" applyFont="1" applyFill="1" applyBorder="1" applyAlignment="1" applyProtection="1">
      <alignment horizontal="center" vertical="center" wrapText="1"/>
      <protection hidden="1"/>
    </xf>
    <xf numFmtId="0" fontId="13" fillId="15" borderId="17" xfId="0" applyFont="1" applyFill="1" applyBorder="1" applyAlignment="1" applyProtection="1">
      <alignment horizontal="center" vertical="center" wrapText="1"/>
      <protection hidden="1"/>
    </xf>
    <xf numFmtId="0" fontId="13" fillId="15" borderId="18" xfId="0" applyFont="1" applyFill="1" applyBorder="1" applyAlignment="1" applyProtection="1">
      <alignment horizontal="center" vertical="center" wrapText="1"/>
      <protection hidden="1"/>
    </xf>
    <xf numFmtId="0" fontId="13" fillId="15" borderId="19" xfId="0" applyFont="1" applyFill="1" applyBorder="1" applyAlignment="1" applyProtection="1">
      <alignment horizontal="center" vertical="center" wrapText="1"/>
      <protection hidden="1"/>
    </xf>
    <xf numFmtId="0" fontId="5" fillId="34" borderId="11" xfId="73" applyFont="1" applyFill="1" applyBorder="1" applyAlignment="1" applyProtection="1">
      <alignment horizontal="center" vertical="center" wrapText="1"/>
      <protection hidden="1"/>
    </xf>
    <xf numFmtId="0" fontId="0" fillId="34" borderId="17" xfId="0" applyFill="1" applyBorder="1" applyAlignment="1" applyProtection="1">
      <alignment horizontal="center" vertical="center" wrapText="1"/>
      <protection hidden="1"/>
    </xf>
    <xf numFmtId="0" fontId="5" fillId="34" borderId="21" xfId="73" applyFont="1" applyFill="1" applyBorder="1" applyAlignment="1" applyProtection="1">
      <alignment horizontal="center" vertical="center" wrapText="1"/>
      <protection hidden="1"/>
    </xf>
    <xf numFmtId="0" fontId="0" fillId="34" borderId="49" xfId="0" applyFill="1" applyBorder="1" applyAlignment="1" applyProtection="1">
      <alignment horizontal="center" vertical="center" wrapText="1"/>
      <protection hidden="1"/>
    </xf>
    <xf numFmtId="0" fontId="5" fillId="34" borderId="13" xfId="73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74" fillId="34" borderId="21" xfId="73" applyFont="1" applyFill="1" applyBorder="1" applyAlignment="1" applyProtection="1">
      <alignment horizontal="center" vertical="center" wrapText="1"/>
      <protection hidden="1"/>
    </xf>
    <xf numFmtId="0" fontId="5" fillId="34" borderId="49" xfId="73" applyFont="1" applyFill="1" applyBorder="1" applyAlignment="1" applyProtection="1">
      <alignment horizontal="center" vertical="center" wrapText="1"/>
      <protection hidden="1"/>
    </xf>
    <xf numFmtId="0" fontId="5" fillId="0" borderId="20" xfId="73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3" xfId="48"/>
    <cellStyle name="Euro 3" xfId="49"/>
    <cellStyle name="Euro 3 2" xfId="50"/>
    <cellStyle name="Input" xfId="51"/>
    <cellStyle name="Comma" xfId="52"/>
    <cellStyle name="Comma [0]" xfId="53"/>
    <cellStyle name="Migliaia 2" xfId="54"/>
    <cellStyle name="Migliaia 2 2" xfId="55"/>
    <cellStyle name="Migliaia 2 2 2" xfId="56"/>
    <cellStyle name="Migliaia 2 3" xfId="57"/>
    <cellStyle name="Migliaia 3" xfId="58"/>
    <cellStyle name="Migliaia 3 2" xfId="59"/>
    <cellStyle name="Migliaia 3 2 2" xfId="60"/>
    <cellStyle name="Migliaia 4" xfId="61"/>
    <cellStyle name="Migliaia 4 2" xfId="62"/>
    <cellStyle name="Migliaia 4 2 2" xfId="63"/>
    <cellStyle name="Migliaia 5" xfId="64"/>
    <cellStyle name="Migliaia 5 2" xfId="65"/>
    <cellStyle name="Neutrale" xfId="66"/>
    <cellStyle name="Normale 2" xfId="67"/>
    <cellStyle name="Normale 2 2" xfId="68"/>
    <cellStyle name="Normale 2 2 2" xfId="69"/>
    <cellStyle name="Normale 2 2 2 2" xfId="70"/>
    <cellStyle name="Normale 2 3" xfId="71"/>
    <cellStyle name="Normale 2 3 2" xfId="72"/>
    <cellStyle name="Normale_financial plan_WP" xfId="73"/>
    <cellStyle name="Nota" xfId="74"/>
    <cellStyle name="Output" xfId="75"/>
    <cellStyle name="Percent" xfId="76"/>
    <cellStyle name="Percentuale 2" xfId="77"/>
    <cellStyle name="Percentuale 2 2" xfId="78"/>
    <cellStyle name="Percentuale 2 2 2" xfId="79"/>
    <cellStyle name="Percentuale 2 3" xfId="80"/>
    <cellStyle name="Percentuale 3" xfId="81"/>
    <cellStyle name="Percentuale 3 2" xfId="82"/>
    <cellStyle name="Percentuale 3 2 2" xfId="83"/>
    <cellStyle name="Percentuale 3 3" xfId="84"/>
    <cellStyle name="Percentuale 4" xfId="85"/>
    <cellStyle name="Percentuale 4 2" xfId="86"/>
    <cellStyle name="Percentuale 4 2 2" xfId="87"/>
    <cellStyle name="Percentuale 5" xfId="88"/>
    <cellStyle name="Percentuale 5 2" xfId="89"/>
    <cellStyle name="Testo avviso" xfId="90"/>
    <cellStyle name="Testo descrittivo" xfId="91"/>
    <cellStyle name="Titolo" xfId="92"/>
    <cellStyle name="Titolo 1" xfId="93"/>
    <cellStyle name="Titolo 2" xfId="94"/>
    <cellStyle name="Titolo 3" xfId="95"/>
    <cellStyle name="Titolo 4" xfId="96"/>
    <cellStyle name="Totale" xfId="97"/>
    <cellStyle name="Valore non valido" xfId="98"/>
    <cellStyle name="Valore valido" xfId="99"/>
    <cellStyle name="Currency" xfId="100"/>
    <cellStyle name="Currency [0]" xfId="10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51</xdr:row>
      <xdr:rowOff>38100</xdr:rowOff>
    </xdr:from>
    <xdr:to>
      <xdr:col>1</xdr:col>
      <xdr:colOff>95250</xdr:colOff>
      <xdr:row>55</xdr:row>
      <xdr:rowOff>76200</xdr:rowOff>
    </xdr:to>
    <xdr:sp>
      <xdr:nvSpPr>
        <xdr:cNvPr id="1" name="Freccia in giù 10"/>
        <xdr:cNvSpPr>
          <a:spLocks/>
        </xdr:cNvSpPr>
      </xdr:nvSpPr>
      <xdr:spPr>
        <a:xfrm>
          <a:off x="409575" y="9020175"/>
          <a:ext cx="495300" cy="781050"/>
        </a:xfrm>
        <a:prstGeom prst="downArrow">
          <a:avLst>
            <a:gd name="adj" fmla="val 27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47625</xdr:colOff>
      <xdr:row>28</xdr:row>
      <xdr:rowOff>85725</xdr:rowOff>
    </xdr:to>
    <xdr:sp>
      <xdr:nvSpPr>
        <xdr:cNvPr id="2" name="Freccia in giù 16"/>
        <xdr:cNvSpPr>
          <a:spLocks/>
        </xdr:cNvSpPr>
      </xdr:nvSpPr>
      <xdr:spPr>
        <a:xfrm>
          <a:off x="0" y="1371600"/>
          <a:ext cx="1628775" cy="3486150"/>
        </a:xfrm>
        <a:prstGeom prst="downArrow">
          <a:avLst>
            <a:gd name="adj" fmla="val 31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1) compilare fase 1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2)
</a:t>
          </a:r>
          <a:r>
            <a:rPr lang="en-US" cap="none" sz="1100" b="1" i="0" u="none" baseline="0">
              <a:solidFill>
                <a:srgbClr val="FFFFFF"/>
              </a:solidFill>
            </a:rPr>
            <a:t>scorrere verso il basso e compilare fase</a:t>
          </a:r>
          <a:r>
            <a:rPr lang="en-US" cap="none" sz="1100" b="1" i="0" u="none" baseline="0">
              <a:solidFill>
                <a:srgbClr val="FFFFFF"/>
              </a:solidFill>
            </a:rPr>
            <a:t> 2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3) compilare gli altri fogli di lavoro del file Excel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4)
</a:t>
          </a:r>
          <a:r>
            <a:rPr lang="en-US" cap="none" sz="1100" b="1" i="0" u="none" baseline="0">
              <a:solidFill>
                <a:srgbClr val="FFFFFF"/>
              </a:solidFill>
            </a:rPr>
            <a:t>dopo aver compilato tutti i fogli Excel, controllare la fase 3 relativa agli audit</a:t>
          </a:r>
        </a:p>
      </xdr:txBody>
    </xdr:sp>
    <xdr:clientData/>
  </xdr:twoCellAnchor>
  <xdr:twoCellAnchor>
    <xdr:from>
      <xdr:col>0</xdr:col>
      <xdr:colOff>419100</xdr:colOff>
      <xdr:row>45</xdr:row>
      <xdr:rowOff>66675</xdr:rowOff>
    </xdr:from>
    <xdr:to>
      <xdr:col>1</xdr:col>
      <xdr:colOff>104775</xdr:colOff>
      <xdr:row>49</xdr:row>
      <xdr:rowOff>114300</xdr:rowOff>
    </xdr:to>
    <xdr:sp>
      <xdr:nvSpPr>
        <xdr:cNvPr id="3" name="Freccia in giù 8"/>
        <xdr:cNvSpPr>
          <a:spLocks/>
        </xdr:cNvSpPr>
      </xdr:nvSpPr>
      <xdr:spPr>
        <a:xfrm>
          <a:off x="419100" y="8020050"/>
          <a:ext cx="495300" cy="733425"/>
        </a:xfrm>
        <a:prstGeom prst="downArrow">
          <a:avLst>
            <a:gd name="adj" fmla="val 26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40</xdr:row>
      <xdr:rowOff>0</xdr:rowOff>
    </xdr:from>
    <xdr:to>
      <xdr:col>1</xdr:col>
      <xdr:colOff>123825</xdr:colOff>
      <xdr:row>44</xdr:row>
      <xdr:rowOff>66675</xdr:rowOff>
    </xdr:to>
    <xdr:sp>
      <xdr:nvSpPr>
        <xdr:cNvPr id="4" name="Freccia in giù 9"/>
        <xdr:cNvSpPr>
          <a:spLocks/>
        </xdr:cNvSpPr>
      </xdr:nvSpPr>
      <xdr:spPr>
        <a:xfrm>
          <a:off x="428625" y="7096125"/>
          <a:ext cx="504825" cy="752475"/>
        </a:xfrm>
        <a:prstGeom prst="downArrow">
          <a:avLst>
            <a:gd name="adj" fmla="val 26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34</xdr:row>
      <xdr:rowOff>95250</xdr:rowOff>
    </xdr:from>
    <xdr:to>
      <xdr:col>1</xdr:col>
      <xdr:colOff>142875</xdr:colOff>
      <xdr:row>38</xdr:row>
      <xdr:rowOff>38100</xdr:rowOff>
    </xdr:to>
    <xdr:sp>
      <xdr:nvSpPr>
        <xdr:cNvPr id="5" name="Freccia in giù 11"/>
        <xdr:cNvSpPr>
          <a:spLocks/>
        </xdr:cNvSpPr>
      </xdr:nvSpPr>
      <xdr:spPr>
        <a:xfrm>
          <a:off x="438150" y="5981700"/>
          <a:ext cx="514350" cy="809625"/>
        </a:xfrm>
        <a:prstGeom prst="downArrow">
          <a:avLst>
            <a:gd name="adj" fmla="val 265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24</xdr:row>
      <xdr:rowOff>19050</xdr:rowOff>
    </xdr:from>
    <xdr:to>
      <xdr:col>4</xdr:col>
      <xdr:colOff>742950</xdr:colOff>
      <xdr:row>25</xdr:row>
      <xdr:rowOff>38100</xdr:rowOff>
    </xdr:to>
    <xdr:sp>
      <xdr:nvSpPr>
        <xdr:cNvPr id="1" name="Freccia a destra 1"/>
        <xdr:cNvSpPr>
          <a:spLocks/>
        </xdr:cNvSpPr>
      </xdr:nvSpPr>
      <xdr:spPr>
        <a:xfrm>
          <a:off x="7239000" y="4733925"/>
          <a:ext cx="647700" cy="400050"/>
        </a:xfrm>
        <a:prstGeom prst="rightArrow">
          <a:avLst>
            <a:gd name="adj" fmla="val 27893"/>
          </a:avLst>
        </a:prstGeom>
        <a:solidFill>
          <a:srgbClr val="4F81B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71"/>
  <sheetViews>
    <sheetView tabSelected="1" zoomScalePageLayoutView="0" workbookViewId="0" topLeftCell="C1">
      <selection activeCell="E2" sqref="E2:Q2"/>
    </sheetView>
  </sheetViews>
  <sheetFormatPr defaultColWidth="9.140625" defaultRowHeight="12.75"/>
  <cols>
    <col min="1" max="1" width="12.140625" style="1" customWidth="1"/>
    <col min="2" max="2" width="11.57421875" style="1" customWidth="1"/>
    <col min="3" max="3" width="2.8515625" style="1" customWidth="1"/>
    <col min="4" max="4" width="2.57421875" style="1" customWidth="1"/>
    <col min="5" max="5" width="9.140625" style="1" customWidth="1"/>
    <col min="6" max="6" width="12.140625" style="1" customWidth="1"/>
    <col min="7" max="7" width="33.140625" style="1" customWidth="1"/>
    <col min="8" max="8" width="9.140625" style="1" customWidth="1"/>
    <col min="9" max="9" width="17.28125" style="1" customWidth="1"/>
    <col min="10" max="10" width="13.421875" style="1" customWidth="1"/>
    <col min="11" max="11" width="18.28125" style="1" customWidth="1"/>
    <col min="12" max="12" width="10.140625" style="1" bestFit="1" customWidth="1"/>
    <col min="13" max="13" width="11.28125" style="1" customWidth="1"/>
    <col min="14" max="14" width="21.28125" style="1" customWidth="1"/>
    <col min="15" max="15" width="17.140625" style="1" bestFit="1" customWidth="1"/>
    <col min="16" max="16" width="13.57421875" style="1" customWidth="1"/>
    <col min="17" max="17" width="13.421875" style="1" customWidth="1"/>
    <col min="18" max="19" width="2.421875" style="1" customWidth="1"/>
    <col min="20" max="16384" width="9.140625" style="1" customWidth="1"/>
  </cols>
  <sheetData>
    <row r="1" ht="10.5" customHeight="1" thickBot="1">
      <c r="F1" s="2"/>
    </row>
    <row r="2" spans="5:19" s="4" customFormat="1" ht="31.5" customHeight="1" thickBot="1" thickTop="1">
      <c r="E2" s="225" t="s">
        <v>47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5"/>
      <c r="S2" s="5"/>
    </row>
    <row r="3" ht="14.25" thickBot="1" thickTop="1"/>
    <row r="4" spans="4:19" ht="13.5" thickBot="1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2"/>
    </row>
    <row r="5" spans="1:19" s="9" customFormat="1" ht="24" thickBot="1">
      <c r="A5" s="232" t="s">
        <v>28</v>
      </c>
      <c r="B5" s="233"/>
      <c r="D5" s="10"/>
      <c r="E5" s="11" t="s">
        <v>49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1"/>
    </row>
    <row r="6" spans="4:19" ht="12.75" customHeight="1">
      <c r="D6" s="13"/>
      <c r="E6" s="2"/>
      <c r="F6" s="19"/>
      <c r="G6" s="19"/>
      <c r="H6" s="19"/>
      <c r="I6" s="19"/>
      <c r="J6" s="19"/>
      <c r="K6" s="19"/>
      <c r="L6" s="19"/>
      <c r="M6" s="19"/>
      <c r="N6" s="19"/>
      <c r="O6" s="2"/>
      <c r="P6" s="2"/>
      <c r="Q6" s="2"/>
      <c r="R6" s="14"/>
      <c r="S6" s="2"/>
    </row>
    <row r="7" spans="4:19" ht="12.75">
      <c r="D7" s="13"/>
      <c r="E7" s="2"/>
      <c r="F7" s="19"/>
      <c r="G7" s="19"/>
      <c r="H7" s="19"/>
      <c r="I7" s="221" t="s">
        <v>17</v>
      </c>
      <c r="J7" s="221" t="s">
        <v>18</v>
      </c>
      <c r="K7" s="19"/>
      <c r="L7" s="19"/>
      <c r="M7" s="19"/>
      <c r="N7" s="19"/>
      <c r="O7" s="2"/>
      <c r="R7" s="14"/>
      <c r="S7" s="2"/>
    </row>
    <row r="8" spans="4:19" ht="13.5" thickBot="1">
      <c r="D8" s="13"/>
      <c r="E8" s="2"/>
      <c r="F8" s="2"/>
      <c r="G8" s="2"/>
      <c r="H8" s="2"/>
      <c r="I8" s="222"/>
      <c r="J8" s="222"/>
      <c r="K8" s="2"/>
      <c r="L8" s="2"/>
      <c r="M8" s="2"/>
      <c r="N8" s="2"/>
      <c r="O8" s="2"/>
      <c r="P8" s="16"/>
      <c r="Q8" s="16"/>
      <c r="R8" s="14"/>
      <c r="S8" s="2"/>
    </row>
    <row r="9" spans="4:19" ht="13.5" thickBot="1">
      <c r="D9" s="13"/>
      <c r="E9" s="17"/>
      <c r="F9" s="18"/>
      <c r="G9" s="19"/>
      <c r="H9" s="19"/>
      <c r="I9" s="223">
        <v>500000</v>
      </c>
      <c r="J9" s="224">
        <v>1000000</v>
      </c>
      <c r="K9" s="2"/>
      <c r="L9" s="2"/>
      <c r="M9" s="2"/>
      <c r="N9" s="2"/>
      <c r="O9" s="2"/>
      <c r="P9" s="20"/>
      <c r="Q9" s="20"/>
      <c r="R9" s="14"/>
      <c r="S9" s="2"/>
    </row>
    <row r="10" spans="4:19" ht="12.75">
      <c r="D10" s="13"/>
      <c r="E10" s="21"/>
      <c r="F10" s="16"/>
      <c r="G10" s="2"/>
      <c r="H10" s="2"/>
      <c r="I10" s="2"/>
      <c r="J10" s="2"/>
      <c r="K10" s="2"/>
      <c r="L10" s="2"/>
      <c r="M10" s="2"/>
      <c r="N10" s="2"/>
      <c r="O10" s="2"/>
      <c r="P10" s="20"/>
      <c r="Q10" s="20"/>
      <c r="R10" s="14"/>
      <c r="S10" s="2"/>
    </row>
    <row r="11" spans="4:19" ht="12.75">
      <c r="D11" s="13"/>
      <c r="E11" s="18"/>
      <c r="F11" s="18"/>
      <c r="G11" s="2"/>
      <c r="H11" s="2"/>
      <c r="I11" s="2"/>
      <c r="J11" s="2"/>
      <c r="K11" s="2"/>
      <c r="L11" s="2"/>
      <c r="M11" s="2"/>
      <c r="N11" s="2"/>
      <c r="O11" s="2"/>
      <c r="P11" s="20"/>
      <c r="Q11" s="20"/>
      <c r="R11" s="14"/>
      <c r="S11" s="2"/>
    </row>
    <row r="12" spans="4:19" ht="12.75">
      <c r="D12" s="13"/>
      <c r="E12" s="18"/>
      <c r="F12" s="16"/>
      <c r="G12" s="2"/>
      <c r="H12" s="2"/>
      <c r="I12" s="2"/>
      <c r="J12" s="2"/>
      <c r="K12" s="2"/>
      <c r="L12" s="2"/>
      <c r="M12" s="2"/>
      <c r="N12" s="2"/>
      <c r="O12" s="2"/>
      <c r="P12" s="20"/>
      <c r="Q12" s="20"/>
      <c r="R12" s="14"/>
      <c r="S12" s="2"/>
    </row>
    <row r="13" spans="4:19" ht="12.75">
      <c r="D13" s="13"/>
      <c r="E13" s="18"/>
      <c r="F13" s="18"/>
      <c r="G13" s="2"/>
      <c r="H13" s="2"/>
      <c r="I13" s="2"/>
      <c r="J13" s="2"/>
      <c r="K13" s="2"/>
      <c r="L13" s="2"/>
      <c r="M13" s="2"/>
      <c r="N13" s="2"/>
      <c r="O13" s="2"/>
      <c r="P13" s="20"/>
      <c r="Q13" s="20"/>
      <c r="R13" s="14"/>
      <c r="S13" s="2"/>
    </row>
    <row r="14" spans="4:19" ht="12.75">
      <c r="D14" s="13"/>
      <c r="E14" s="21"/>
      <c r="F14" s="16"/>
      <c r="G14" s="2"/>
      <c r="H14" s="2"/>
      <c r="I14" s="2"/>
      <c r="J14" s="2"/>
      <c r="K14" s="2"/>
      <c r="L14" s="2"/>
      <c r="M14" s="2"/>
      <c r="N14" s="2"/>
      <c r="O14" s="2"/>
      <c r="P14" s="20"/>
      <c r="Q14" s="20"/>
      <c r="R14" s="14"/>
      <c r="S14" s="2"/>
    </row>
    <row r="15" spans="4:19" ht="13.5" thickBot="1">
      <c r="D15" s="13"/>
      <c r="E15" s="21"/>
      <c r="F15" s="16"/>
      <c r="G15" s="2"/>
      <c r="H15" s="2"/>
      <c r="I15" s="2"/>
      <c r="J15" s="2"/>
      <c r="K15" s="2"/>
      <c r="L15" s="2"/>
      <c r="M15" s="116" t="s">
        <v>38</v>
      </c>
      <c r="N15" s="2"/>
      <c r="O15" s="2"/>
      <c r="P15" s="20"/>
      <c r="Q15" s="20"/>
      <c r="R15" s="14"/>
      <c r="S15" s="2"/>
    </row>
    <row r="16" spans="4:19" ht="27" customHeight="1" thickBot="1">
      <c r="D16" s="13"/>
      <c r="E16" s="235" t="s">
        <v>48</v>
      </c>
      <c r="F16" s="235"/>
      <c r="G16" s="235"/>
      <c r="H16" s="235"/>
      <c r="I16" s="235"/>
      <c r="J16" s="235"/>
      <c r="K16" s="235"/>
      <c r="L16" s="236"/>
      <c r="M16" s="150"/>
      <c r="N16" s="2"/>
      <c r="O16" s="2"/>
      <c r="P16" s="20"/>
      <c r="Q16" s="20"/>
      <c r="R16" s="14"/>
      <c r="S16" s="2"/>
    </row>
    <row r="17" spans="4:19" ht="13.5" thickBot="1">
      <c r="D17" s="13"/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/>
      <c r="S17" s="2"/>
    </row>
    <row r="18" spans="4:19" ht="13.5" thickBot="1">
      <c r="D18" s="13"/>
      <c r="E18" s="16" t="s">
        <v>11</v>
      </c>
      <c r="F18" s="2"/>
      <c r="G18" s="246"/>
      <c r="H18" s="238"/>
      <c r="I18" s="238"/>
      <c r="J18" s="238"/>
      <c r="K18" s="238"/>
      <c r="L18" s="238"/>
      <c r="M18" s="238"/>
      <c r="N18" s="238"/>
      <c r="O18" s="238"/>
      <c r="P18" s="238"/>
      <c r="Q18" s="239"/>
      <c r="R18" s="14"/>
      <c r="S18" s="2"/>
    </row>
    <row r="19" spans="4:19" ht="6" customHeight="1" thickBot="1">
      <c r="D19" s="13"/>
      <c r="E19" s="16"/>
      <c r="F19" s="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2"/>
    </row>
    <row r="20" spans="4:19" ht="13.5" thickBot="1">
      <c r="D20" s="13"/>
      <c r="E20" s="16" t="s">
        <v>12</v>
      </c>
      <c r="F20" s="2"/>
      <c r="G20" s="246"/>
      <c r="H20" s="247"/>
      <c r="I20" s="247"/>
      <c r="J20" s="247"/>
      <c r="K20" s="247"/>
      <c r="L20" s="247"/>
      <c r="M20" s="247"/>
      <c r="N20" s="247"/>
      <c r="O20" s="247"/>
      <c r="P20" s="247"/>
      <c r="Q20" s="248"/>
      <c r="R20" s="14"/>
      <c r="S20" s="2"/>
    </row>
    <row r="21" spans="4:19" ht="6" customHeight="1" thickBot="1">
      <c r="D21" s="13"/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/>
      <c r="S21" s="2"/>
    </row>
    <row r="22" spans="4:19" ht="13.5" thickBot="1">
      <c r="D22" s="13"/>
      <c r="E22" s="16" t="s">
        <v>27</v>
      </c>
      <c r="F22" s="2"/>
      <c r="H22" s="26"/>
      <c r="I22" s="27" t="s">
        <v>13</v>
      </c>
      <c r="J22" s="28"/>
      <c r="K22" s="27" t="s">
        <v>14</v>
      </c>
      <c r="L22" s="161">
        <f>IF(J22="","",DATE(YEAR(J22),MONTH(J22)+H22,DAY(J22)-1))</f>
      </c>
      <c r="M22" s="2"/>
      <c r="N22" s="2"/>
      <c r="O22" s="2"/>
      <c r="P22" s="2"/>
      <c r="Q22" s="2"/>
      <c r="R22" s="14"/>
      <c r="S22" s="2"/>
    </row>
    <row r="23" spans="4:19" ht="6.75" customHeight="1" thickBot="1">
      <c r="D23" s="13"/>
      <c r="E23" s="16"/>
      <c r="F23" s="2"/>
      <c r="G23" s="2"/>
      <c r="H23" s="2"/>
      <c r="I23" s="31"/>
      <c r="J23" s="2"/>
      <c r="K23" s="31"/>
      <c r="L23" s="2"/>
      <c r="M23" s="2"/>
      <c r="N23" s="2"/>
      <c r="O23" s="2"/>
      <c r="P23" s="2"/>
      <c r="Q23" s="2"/>
      <c r="R23" s="14"/>
      <c r="S23" s="2"/>
    </row>
    <row r="24" spans="4:19" ht="13.5" thickBot="1">
      <c r="D24" s="13"/>
      <c r="E24" s="16" t="s">
        <v>15</v>
      </c>
      <c r="F24" s="2"/>
      <c r="G24" s="237"/>
      <c r="H24" s="238"/>
      <c r="I24" s="238"/>
      <c r="J24" s="238"/>
      <c r="K24" s="238"/>
      <c r="L24" s="238"/>
      <c r="M24" s="238"/>
      <c r="N24" s="238"/>
      <c r="O24" s="238"/>
      <c r="P24" s="238"/>
      <c r="Q24" s="239"/>
      <c r="R24" s="14"/>
      <c r="S24" s="2"/>
    </row>
    <row r="25" spans="4:19" ht="6" customHeight="1" thickBot="1">
      <c r="D25" s="13"/>
      <c r="E25" s="16"/>
      <c r="F25" s="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2"/>
    </row>
    <row r="26" spans="4:19" ht="13.5" thickBot="1">
      <c r="D26" s="13"/>
      <c r="E26" s="16" t="s">
        <v>16</v>
      </c>
      <c r="F26" s="2"/>
      <c r="G26" s="2"/>
      <c r="H26" s="2"/>
      <c r="I26" s="237"/>
      <c r="J26" s="238"/>
      <c r="K26" s="238"/>
      <c r="L26" s="239"/>
      <c r="M26" s="124"/>
      <c r="N26" s="124"/>
      <c r="O26" s="124"/>
      <c r="P26" s="124"/>
      <c r="Q26" s="124"/>
      <c r="R26" s="14"/>
      <c r="S26" s="2"/>
    </row>
    <row r="27" spans="4:19" ht="6" customHeight="1" thickBot="1">
      <c r="D27" s="13"/>
      <c r="E27" s="3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2"/>
    </row>
    <row r="28" spans="4:19" ht="13.5" thickBot="1">
      <c r="D28" s="13"/>
      <c r="E28" s="16">
        <f>IF(M16="S","DATA INIZIO CONTRATTO P.I. UNIMI:","")</f>
      </c>
      <c r="F28" s="2"/>
      <c r="G28" s="2"/>
      <c r="H28" s="2"/>
      <c r="I28" s="28"/>
      <c r="J28" s="31">
        <f>IF(M16="S","Durata contratto in mesi:","")</f>
      </c>
      <c r="L28" s="143"/>
      <c r="M28" s="16">
        <f>IF(M16="S","DATA FINE CONTRATTO P.I.:","")</f>
      </c>
      <c r="N28" s="2"/>
      <c r="O28" s="119">
        <f>IF(L28="","",DATE(YEAR(I28),MONTH(I28)+L28,DAY(I28)-1))</f>
      </c>
      <c r="Q28" s="2"/>
      <c r="R28" s="14"/>
      <c r="S28" s="2"/>
    </row>
    <row r="29" spans="4:19" ht="12.75"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35">
        <f>IF(O28&lt;L22,"Durata progetto e contratto non congruenti!","")</f>
      </c>
      <c r="P29" s="2"/>
      <c r="Q29" s="2"/>
      <c r="R29" s="14"/>
      <c r="S29" s="2"/>
    </row>
    <row r="30" spans="4:19" ht="13.5" thickBot="1"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35"/>
      <c r="P30" s="2"/>
      <c r="Q30" s="2"/>
      <c r="R30" s="14"/>
      <c r="S30" s="2"/>
    </row>
    <row r="31" spans="4:19" ht="13.5" thickBot="1">
      <c r="D31" s="13"/>
      <c r="E31" s="16" t="s">
        <v>40</v>
      </c>
      <c r="F31" s="2"/>
      <c r="G31" s="2"/>
      <c r="H31" s="2"/>
      <c r="I31" s="143"/>
      <c r="J31" s="2"/>
      <c r="K31" s="2"/>
      <c r="L31" s="16" t="s">
        <v>35</v>
      </c>
      <c r="M31" s="2"/>
      <c r="N31" s="2"/>
      <c r="O31" s="143"/>
      <c r="P31" s="2"/>
      <c r="Q31" s="2"/>
      <c r="R31" s="14"/>
      <c r="S31" s="2"/>
    </row>
    <row r="32" spans="4:19" ht="12.75" thickBot="1"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"/>
    </row>
    <row r="33" ht="12.75" thickBot="1"/>
    <row r="34" spans="1:18" ht="22.5" customHeight="1" thickBot="1">
      <c r="A34" s="232" t="s">
        <v>29</v>
      </c>
      <c r="B34" s="233"/>
      <c r="D34" s="6"/>
      <c r="E34" s="7"/>
      <c r="F34" s="7"/>
      <c r="G34" s="7"/>
      <c r="H34" s="7"/>
      <c r="I34" s="7"/>
      <c r="J34" s="7"/>
      <c r="K34" s="7"/>
      <c r="L34" s="7"/>
      <c r="M34" s="7"/>
      <c r="N34" s="165"/>
      <c r="O34" s="165"/>
      <c r="P34" s="7"/>
      <c r="Q34" s="7"/>
      <c r="R34" s="8"/>
    </row>
    <row r="35" spans="1:18" s="36" customFormat="1" ht="24" customHeight="1">
      <c r="A35" s="240"/>
      <c r="B35" s="240"/>
      <c r="D35" s="37"/>
      <c r="E35" s="11" t="s">
        <v>25</v>
      </c>
      <c r="F35" s="11"/>
      <c r="G35" s="11"/>
      <c r="H35" s="11"/>
      <c r="I35" s="11"/>
      <c r="J35" s="11"/>
      <c r="K35" s="11"/>
      <c r="L35" s="38"/>
      <c r="M35" s="174"/>
      <c r="N35" s="166"/>
      <c r="O35" s="167"/>
      <c r="P35" s="38"/>
      <c r="Q35" s="38"/>
      <c r="R35" s="39"/>
    </row>
    <row r="36" spans="1:18" s="40" customFormat="1" ht="13.5" customHeight="1" thickBot="1">
      <c r="A36" s="240"/>
      <c r="B36" s="240"/>
      <c r="D36" s="41"/>
      <c r="E36" s="42"/>
      <c r="F36" s="42"/>
      <c r="G36" s="42"/>
      <c r="H36" s="42"/>
      <c r="I36" s="42"/>
      <c r="J36" s="42"/>
      <c r="K36" s="42"/>
      <c r="L36" s="43"/>
      <c r="N36" s="168"/>
      <c r="O36" s="169"/>
      <c r="P36" s="205"/>
      <c r="Q36" s="205"/>
      <c r="R36" s="44"/>
    </row>
    <row r="37" spans="1:18" ht="17.25" customHeight="1">
      <c r="A37" s="240"/>
      <c r="B37" s="240"/>
      <c r="D37" s="13"/>
      <c r="E37" s="16"/>
      <c r="F37" s="16"/>
      <c r="G37" s="249" t="s">
        <v>7</v>
      </c>
      <c r="H37" s="250"/>
      <c r="I37" s="249" t="s">
        <v>26</v>
      </c>
      <c r="J37" s="251"/>
      <c r="K37" s="29" t="s">
        <v>0</v>
      </c>
      <c r="L37" s="30"/>
      <c r="M37" s="241"/>
      <c r="N37" s="242"/>
      <c r="O37" s="175"/>
      <c r="P37" s="206"/>
      <c r="Q37" s="206"/>
      <c r="R37" s="14"/>
    </row>
    <row r="38" spans="1:18" ht="13.5" thickBot="1">
      <c r="A38" s="171"/>
      <c r="B38" s="171"/>
      <c r="D38" s="13"/>
      <c r="E38" s="16"/>
      <c r="F38" s="16"/>
      <c r="G38" s="32"/>
      <c r="H38" s="45"/>
      <c r="I38" s="32"/>
      <c r="J38" s="46"/>
      <c r="K38" s="32"/>
      <c r="L38" s="33"/>
      <c r="M38" s="241"/>
      <c r="N38" s="242"/>
      <c r="O38" s="175"/>
      <c r="P38" s="206"/>
      <c r="Q38" s="206"/>
      <c r="R38" s="14"/>
    </row>
    <row r="39" spans="1:18" ht="13.5" thickBot="1">
      <c r="A39" s="234"/>
      <c r="B39" s="234"/>
      <c r="D39" s="13"/>
      <c r="E39" s="228" t="str">
        <f>'Budget per Partner'!A19</f>
        <v>UNIMI</v>
      </c>
      <c r="F39" s="229"/>
      <c r="G39" s="47">
        <f>'Budget per Partner'!C30</f>
        <v>0</v>
      </c>
      <c r="H39" s="159">
        <f>IF(G39&gt;0,G39/K39,"")</f>
      </c>
      <c r="I39" s="47">
        <f>'Budget per Partner'!B30</f>
        <v>0</v>
      </c>
      <c r="J39" s="48">
        <f>IF(I39&gt;0,I39/K39,"")</f>
      </c>
      <c r="K39" s="47">
        <f>SUM(G39+I39)</f>
        <v>0</v>
      </c>
      <c r="L39" s="157">
        <f>IF(K39&gt;0,K39/K53,"")</f>
      </c>
      <c r="M39" s="172"/>
      <c r="N39" s="177"/>
      <c r="O39" s="176"/>
      <c r="P39" s="206"/>
      <c r="Q39" s="206"/>
      <c r="R39" s="14"/>
    </row>
    <row r="40" spans="1:18" ht="13.5" thickBot="1">
      <c r="A40" s="185"/>
      <c r="B40" s="185"/>
      <c r="D40" s="13"/>
      <c r="E40" s="16"/>
      <c r="F40" s="16"/>
      <c r="G40" s="49"/>
      <c r="H40" s="159"/>
      <c r="I40" s="49"/>
      <c r="J40" s="48"/>
      <c r="K40" s="47"/>
      <c r="L40" s="157"/>
      <c r="M40" s="173"/>
      <c r="N40" s="177"/>
      <c r="O40" s="176"/>
      <c r="P40" s="206"/>
      <c r="Q40" s="206"/>
      <c r="R40" s="14"/>
    </row>
    <row r="41" spans="1:18" ht="13.5" thickBot="1">
      <c r="A41" s="243"/>
      <c r="B41" s="243"/>
      <c r="D41" s="13"/>
      <c r="E41" s="230" t="s">
        <v>39</v>
      </c>
      <c r="F41" s="231"/>
      <c r="G41" s="47">
        <f>'Budget per Partner'!C45</f>
        <v>0</v>
      </c>
      <c r="H41" s="159">
        <f>IF(G41&gt;0,G41/K41,"")</f>
      </c>
      <c r="I41" s="47">
        <f>'Budget per Partner'!B45</f>
        <v>0</v>
      </c>
      <c r="J41" s="48">
        <f>IF(I41&gt;0,I41/K41,"")</f>
      </c>
      <c r="K41" s="47">
        <f aca="true" t="shared" si="0" ref="K41:K51">SUM(G41+I41)</f>
        <v>0</v>
      </c>
      <c r="L41" s="157">
        <f>IF(K41&gt;0,K41/K53,"")</f>
      </c>
      <c r="M41" s="172"/>
      <c r="N41" s="177"/>
      <c r="O41" s="176"/>
      <c r="P41" s="206"/>
      <c r="Q41" s="206"/>
      <c r="R41" s="14"/>
    </row>
    <row r="42" spans="1:18" ht="13.5" thickBot="1">
      <c r="A42" s="185"/>
      <c r="B42" s="185"/>
      <c r="D42" s="13"/>
      <c r="E42" s="16"/>
      <c r="F42" s="16"/>
      <c r="G42" s="47"/>
      <c r="H42" s="159"/>
      <c r="I42" s="47"/>
      <c r="J42" s="48"/>
      <c r="K42" s="47"/>
      <c r="L42" s="45"/>
      <c r="M42" s="172"/>
      <c r="N42" s="177"/>
      <c r="O42" s="176"/>
      <c r="P42" s="206"/>
      <c r="Q42" s="206"/>
      <c r="R42" s="14"/>
    </row>
    <row r="43" spans="1:18" ht="13.5" thickBot="1">
      <c r="A43" s="243"/>
      <c r="B43" s="243"/>
      <c r="D43" s="13"/>
      <c r="E43" s="230" t="s">
        <v>30</v>
      </c>
      <c r="F43" s="231"/>
      <c r="G43" s="47">
        <f>'Budget per Partner'!C60</f>
        <v>0</v>
      </c>
      <c r="H43" s="159">
        <f>IF(G43&gt;0,G43/K43,"")</f>
      </c>
      <c r="I43" s="47">
        <f>'Budget per Partner'!B60</f>
        <v>0</v>
      </c>
      <c r="J43" s="48">
        <f aca="true" t="shared" si="1" ref="J43:J49">IF(I43&gt;0,I43/K43,"")</f>
      </c>
      <c r="K43" s="47">
        <f t="shared" si="0"/>
        <v>0</v>
      </c>
      <c r="L43" s="45">
        <f>IF(K43&gt;0,K43/K53,"")</f>
      </c>
      <c r="M43" s="172"/>
      <c r="N43" s="177"/>
      <c r="O43" s="176"/>
      <c r="P43" s="206"/>
      <c r="Q43" s="206"/>
      <c r="R43" s="14"/>
    </row>
    <row r="44" spans="1:18" ht="13.5" thickBot="1">
      <c r="A44" s="185"/>
      <c r="B44" s="185"/>
      <c r="D44" s="13"/>
      <c r="E44" s="16"/>
      <c r="F44" s="16"/>
      <c r="G44" s="47"/>
      <c r="H44" s="159"/>
      <c r="I44" s="47"/>
      <c r="J44" s="48"/>
      <c r="K44" s="47"/>
      <c r="L44" s="45"/>
      <c r="M44" s="172"/>
      <c r="N44" s="177"/>
      <c r="O44" s="176"/>
      <c r="P44" s="206"/>
      <c r="Q44" s="206"/>
      <c r="R44" s="14"/>
    </row>
    <row r="45" spans="1:18" ht="13.5" thickBot="1">
      <c r="A45" s="243"/>
      <c r="B45" s="243"/>
      <c r="D45" s="13"/>
      <c r="E45" s="230" t="s">
        <v>31</v>
      </c>
      <c r="F45" s="231"/>
      <c r="G45" s="47">
        <f>'Budget per Partner'!C75</f>
        <v>0</v>
      </c>
      <c r="H45" s="159">
        <f>IF(G45&gt;0,G45/K45,"")</f>
      </c>
      <c r="I45" s="47">
        <f>'Budget per Partner'!B75</f>
        <v>0</v>
      </c>
      <c r="J45" s="48">
        <f t="shared" si="1"/>
      </c>
      <c r="K45" s="47">
        <f t="shared" si="0"/>
        <v>0</v>
      </c>
      <c r="L45" s="45">
        <f>IF(K45&gt;0,K45/K53,"")</f>
      </c>
      <c r="M45" s="172"/>
      <c r="N45" s="177"/>
      <c r="O45" s="176"/>
      <c r="P45" s="206"/>
      <c r="Q45" s="206"/>
      <c r="R45" s="14"/>
    </row>
    <row r="46" spans="1:18" ht="13.5" thickBot="1">
      <c r="A46" s="185"/>
      <c r="B46" s="185"/>
      <c r="D46" s="13"/>
      <c r="E46" s="16"/>
      <c r="F46" s="16"/>
      <c r="G46" s="47"/>
      <c r="H46" s="159"/>
      <c r="I46" s="47"/>
      <c r="J46" s="48"/>
      <c r="K46" s="47"/>
      <c r="L46" s="45"/>
      <c r="M46" s="172"/>
      <c r="N46" s="177"/>
      <c r="O46" s="176"/>
      <c r="P46" s="206"/>
      <c r="Q46" s="206"/>
      <c r="R46" s="14"/>
    </row>
    <row r="47" spans="1:18" ht="13.5" thickBot="1">
      <c r="A47" s="243"/>
      <c r="B47" s="243"/>
      <c r="D47" s="13"/>
      <c r="E47" s="230" t="s">
        <v>32</v>
      </c>
      <c r="F47" s="231"/>
      <c r="G47" s="47">
        <f>'Budget per Partner'!C90</f>
        <v>0</v>
      </c>
      <c r="H47" s="159">
        <f>IF(G47&gt;0,G47/K47,"")</f>
      </c>
      <c r="I47" s="47">
        <f>'Budget per Partner'!B90</f>
        <v>0</v>
      </c>
      <c r="J47" s="48">
        <f t="shared" si="1"/>
      </c>
      <c r="K47" s="47">
        <f t="shared" si="0"/>
        <v>0</v>
      </c>
      <c r="L47" s="45">
        <f>IF(K47&gt;0,K47/K53,"")</f>
      </c>
      <c r="M47" s="172"/>
      <c r="N47" s="177"/>
      <c r="O47" s="176"/>
      <c r="P47" s="206"/>
      <c r="Q47" s="206"/>
      <c r="R47" s="14"/>
    </row>
    <row r="48" spans="1:18" ht="13.5" thickBot="1">
      <c r="A48" s="185"/>
      <c r="B48" s="185"/>
      <c r="D48" s="13"/>
      <c r="E48" s="16"/>
      <c r="F48" s="16"/>
      <c r="G48" s="47"/>
      <c r="H48" s="159"/>
      <c r="I48" s="47"/>
      <c r="J48" s="48"/>
      <c r="K48" s="47"/>
      <c r="L48" s="45"/>
      <c r="M48" s="172"/>
      <c r="N48" s="177"/>
      <c r="O48" s="176"/>
      <c r="P48" s="206"/>
      <c r="Q48" s="206"/>
      <c r="R48" s="14"/>
    </row>
    <row r="49" spans="1:18" ht="13.5" thickBot="1">
      <c r="A49" s="243"/>
      <c r="B49" s="243"/>
      <c r="D49" s="13"/>
      <c r="E49" s="230" t="s">
        <v>33</v>
      </c>
      <c r="F49" s="231"/>
      <c r="G49" s="47">
        <f>'Budget per Partner'!C105</f>
        <v>0</v>
      </c>
      <c r="H49" s="159">
        <f>IF(G49&gt;0,G49/K49,"")</f>
      </c>
      <c r="I49" s="47">
        <f>'Budget per Partner'!B105</f>
        <v>0</v>
      </c>
      <c r="J49" s="48">
        <f t="shared" si="1"/>
      </c>
      <c r="K49" s="47">
        <f t="shared" si="0"/>
        <v>0</v>
      </c>
      <c r="L49" s="45">
        <f>IF(K49&gt;0,K49/K53,"")</f>
      </c>
      <c r="M49" s="172"/>
      <c r="N49" s="177"/>
      <c r="O49" s="176"/>
      <c r="P49" s="206"/>
      <c r="Q49" s="206"/>
      <c r="R49" s="14"/>
    </row>
    <row r="50" spans="1:18" ht="13.5" thickBot="1">
      <c r="A50" s="185"/>
      <c r="B50" s="185"/>
      <c r="D50" s="13"/>
      <c r="E50" s="16"/>
      <c r="F50" s="16"/>
      <c r="G50" s="47"/>
      <c r="H50" s="159"/>
      <c r="I50" s="47"/>
      <c r="J50" s="48"/>
      <c r="K50" s="47"/>
      <c r="L50" s="45"/>
      <c r="M50" s="172"/>
      <c r="N50" s="177"/>
      <c r="O50" s="176"/>
      <c r="P50" s="162"/>
      <c r="Q50" s="162"/>
      <c r="R50" s="14"/>
    </row>
    <row r="51" spans="1:18" ht="13.5" thickBot="1">
      <c r="A51" s="243"/>
      <c r="B51" s="243"/>
      <c r="D51" s="13"/>
      <c r="E51" s="230" t="s">
        <v>34</v>
      </c>
      <c r="F51" s="231"/>
      <c r="G51" s="51">
        <f>'Budget per Partner'!C120</f>
        <v>0</v>
      </c>
      <c r="H51" s="160">
        <f>IF(G51&gt;0,G51/K51,"")</f>
      </c>
      <c r="I51" s="51">
        <f>'Budget per Partner'!B120</f>
        <v>0</v>
      </c>
      <c r="J51" s="53">
        <f>IF(I51&gt;0,I51/K51,"")</f>
      </c>
      <c r="K51" s="51">
        <f t="shared" si="0"/>
        <v>0</v>
      </c>
      <c r="L51" s="52">
        <f>IF(K51&gt;0,K51/K53,"")</f>
      </c>
      <c r="M51" s="172"/>
      <c r="N51" s="177"/>
      <c r="O51" s="176"/>
      <c r="P51" s="31"/>
      <c r="Q51" s="31"/>
      <c r="R51" s="14"/>
    </row>
    <row r="52" spans="4:18" ht="13.5" thickBot="1">
      <c r="D52" s="13"/>
      <c r="E52" s="16"/>
      <c r="F52" s="16"/>
      <c r="G52" s="20"/>
      <c r="H52" s="20"/>
      <c r="I52" s="20"/>
      <c r="J52" s="20"/>
      <c r="K52" s="20"/>
      <c r="L52" s="2"/>
      <c r="M52" s="2"/>
      <c r="N52" s="25"/>
      <c r="O52" s="170"/>
      <c r="P52" s="31"/>
      <c r="Q52" s="163"/>
      <c r="R52" s="14"/>
    </row>
    <row r="53" spans="4:18" ht="13.5" thickBot="1">
      <c r="D53" s="13"/>
      <c r="E53" s="16"/>
      <c r="F53" s="16"/>
      <c r="G53" s="54">
        <f>SUM(G39:G51)</f>
        <v>0</v>
      </c>
      <c r="H53" s="158">
        <f>IF(G53&gt;0,G53/K53,"")</f>
      </c>
      <c r="I53" s="54">
        <f>SUM(I39:I51)</f>
        <v>0</v>
      </c>
      <c r="J53" s="158">
        <f>IF(I53&gt;0,I53/K53,"")</f>
      </c>
      <c r="K53" s="244">
        <f>SUM(K39:K51)</f>
        <v>0</v>
      </c>
      <c r="L53" s="245"/>
      <c r="M53" s="55"/>
      <c r="N53" s="164"/>
      <c r="O53" s="170"/>
      <c r="P53" s="25"/>
      <c r="Q53" s="31"/>
      <c r="R53" s="14"/>
    </row>
    <row r="54" spans="4:18" ht="15.75" thickBot="1">
      <c r="D54" s="22"/>
      <c r="E54" s="56"/>
      <c r="F54" s="23"/>
      <c r="G54" s="219" t="str">
        <f>IF(G53&lt;I9,"Errore","OK")</f>
        <v>Errore</v>
      </c>
      <c r="H54" s="23"/>
      <c r="I54" s="23"/>
      <c r="J54" s="151"/>
      <c r="K54" s="23"/>
      <c r="L54" s="23"/>
      <c r="M54" s="23"/>
      <c r="N54" s="23"/>
      <c r="O54" s="23"/>
      <c r="P54" s="23"/>
      <c r="Q54" s="23"/>
      <c r="R54" s="24"/>
    </row>
    <row r="55" spans="5:7" ht="15.75" thickBot="1">
      <c r="E55" s="57"/>
      <c r="G55" s="219" t="str">
        <f>IF(G53&gt;J9,"Errore","OK")</f>
        <v>OK</v>
      </c>
    </row>
    <row r="56" ht="12">
      <c r="E56" s="57"/>
    </row>
    <row r="57" ht="12">
      <c r="S57" s="3"/>
    </row>
    <row r="58" ht="12">
      <c r="S58" s="3"/>
    </row>
    <row r="59" ht="12">
      <c r="S59" s="3"/>
    </row>
    <row r="60" ht="12">
      <c r="S60" s="3"/>
    </row>
    <row r="61" ht="12">
      <c r="S61" s="3"/>
    </row>
    <row r="62" ht="12">
      <c r="S62" s="3"/>
    </row>
    <row r="63" ht="12">
      <c r="S63" s="3"/>
    </row>
    <row r="64" ht="12">
      <c r="S64" s="3"/>
    </row>
    <row r="65" ht="12">
      <c r="S65" s="3"/>
    </row>
    <row r="66" ht="12">
      <c r="S66" s="3"/>
    </row>
    <row r="67" spans="11:19" ht="12">
      <c r="K67" s="118"/>
      <c r="M67" s="118"/>
      <c r="S67" s="3"/>
    </row>
    <row r="68" ht="12">
      <c r="S68" s="3"/>
    </row>
    <row r="69" ht="12">
      <c r="S69" s="3"/>
    </row>
    <row r="70" ht="12">
      <c r="S70" s="3"/>
    </row>
    <row r="71" ht="12.75">
      <c r="M71" s="123"/>
    </row>
  </sheetData>
  <sheetProtection selectLockedCells="1"/>
  <mergeCells count="28">
    <mergeCell ref="K53:L53"/>
    <mergeCell ref="A41:B41"/>
    <mergeCell ref="A43:B43"/>
    <mergeCell ref="E41:F41"/>
    <mergeCell ref="A51:B51"/>
    <mergeCell ref="G18:Q18"/>
    <mergeCell ref="G20:Q20"/>
    <mergeCell ref="G24:Q24"/>
    <mergeCell ref="G37:H37"/>
    <mergeCell ref="I37:J37"/>
    <mergeCell ref="E45:F45"/>
    <mergeCell ref="N37:N38"/>
    <mergeCell ref="E47:F47"/>
    <mergeCell ref="A45:B45"/>
    <mergeCell ref="E51:F51"/>
    <mergeCell ref="A49:B49"/>
    <mergeCell ref="A47:B47"/>
    <mergeCell ref="E49:F49"/>
    <mergeCell ref="E2:Q2"/>
    <mergeCell ref="E39:F39"/>
    <mergeCell ref="E43:F43"/>
    <mergeCell ref="A5:B5"/>
    <mergeCell ref="A39:B39"/>
    <mergeCell ref="E16:L16"/>
    <mergeCell ref="I26:L26"/>
    <mergeCell ref="A35:B37"/>
    <mergeCell ref="A34:B34"/>
    <mergeCell ref="M37:M38"/>
  </mergeCells>
  <dataValidations count="1">
    <dataValidation type="list" allowBlank="1" showInputMessage="1" showErrorMessage="1" sqref="I26:L26">
      <formula1>"Nessun rapporto con l'Ateneo, Assegnista tipo a, Assegnista tipo B, RTD A, RTD B, Borsista, Contratto Tempo Det., Co.Co.Co., Prestazione Professionale, Laureato Frequentatore"</formula1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J53 H53" formula="1"/>
    <ignoredError sqref="O29" evalError="1"/>
    <ignoredError sqref="L22 O28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zoomScale="91" zoomScaleNormal="91"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73.7109375" style="62" customWidth="1"/>
    <col min="2" max="2" width="21.7109375" style="62" hidden="1" customWidth="1"/>
    <col min="3" max="4" width="16.7109375" style="91" customWidth="1"/>
    <col min="5" max="5" width="17.421875" style="91" customWidth="1"/>
    <col min="6" max="6" width="41.8515625" style="91" bestFit="1" customWidth="1"/>
    <col min="7" max="7" width="19.28125" style="96" customWidth="1"/>
    <col min="8" max="8" width="35.28125" style="90" customWidth="1"/>
    <col min="9" max="9" width="41.140625" style="90" customWidth="1"/>
    <col min="10" max="14" width="10.421875" style="90" customWidth="1"/>
    <col min="15" max="16384" width="10.28125" style="62" customWidth="1"/>
  </cols>
  <sheetData>
    <row r="1" spans="1:14" ht="15" thickBot="1">
      <c r="A1" s="58"/>
      <c r="B1" s="59"/>
      <c r="C1" s="59"/>
      <c r="D1" s="59"/>
      <c r="E1" s="59"/>
      <c r="F1" s="59"/>
      <c r="G1" s="60"/>
      <c r="H1" s="61"/>
      <c r="I1" s="61"/>
      <c r="J1" s="61"/>
      <c r="K1" s="61"/>
      <c r="L1" s="61"/>
      <c r="M1" s="61"/>
      <c r="N1" s="61"/>
    </row>
    <row r="2" spans="1:14" s="65" customFormat="1" ht="26.25" customHeight="1" thickBot="1">
      <c r="A2" s="63" t="s">
        <v>8</v>
      </c>
      <c r="B2" s="260" t="s">
        <v>5</v>
      </c>
      <c r="C2" s="262" t="s">
        <v>6</v>
      </c>
      <c r="D2" s="264" t="s">
        <v>0</v>
      </c>
      <c r="E2" s="252" t="s">
        <v>3</v>
      </c>
      <c r="F2" s="266" t="s">
        <v>44</v>
      </c>
      <c r="G2" s="67"/>
      <c r="H2" s="64"/>
      <c r="I2" s="94"/>
      <c r="J2" s="64"/>
      <c r="K2" s="64"/>
      <c r="L2" s="64"/>
      <c r="M2" s="64"/>
      <c r="N2" s="64"/>
    </row>
    <row r="3" spans="1:14" ht="21" customHeight="1" thickBot="1">
      <c r="A3" s="66" t="s">
        <v>1</v>
      </c>
      <c r="B3" s="261"/>
      <c r="C3" s="263"/>
      <c r="D3" s="265"/>
      <c r="E3" s="253"/>
      <c r="F3" s="267"/>
      <c r="G3" s="67"/>
      <c r="H3" s="67"/>
      <c r="I3" s="94"/>
      <c r="J3" s="67"/>
      <c r="K3" s="67"/>
      <c r="L3" s="67"/>
      <c r="M3" s="67"/>
      <c r="N3" s="67"/>
    </row>
    <row r="4" spans="1:14" ht="14.25">
      <c r="A4" s="68" t="s">
        <v>19</v>
      </c>
      <c r="B4" s="69"/>
      <c r="C4" s="70">
        <f>C20+C35+C50+C65+C80+C95+C110</f>
        <v>0</v>
      </c>
      <c r="D4" s="71">
        <f aca="true" t="shared" si="0" ref="D4:D13">SUM(B4:C4)</f>
        <v>0</v>
      </c>
      <c r="E4" s="73"/>
      <c r="F4" s="72"/>
      <c r="G4" s="67"/>
      <c r="H4" s="74"/>
      <c r="I4" s="94"/>
      <c r="J4" s="74"/>
      <c r="K4" s="74"/>
      <c r="L4" s="74"/>
      <c r="M4" s="74"/>
      <c r="N4" s="74"/>
    </row>
    <row r="5" spans="1:14" ht="14.25">
      <c r="A5" s="68" t="s">
        <v>20</v>
      </c>
      <c r="B5" s="75">
        <f aca="true" t="shared" si="1" ref="B5:B13">B21+B36+B51+B66+B81+B96+B111</f>
        <v>0</v>
      </c>
      <c r="C5" s="72">
        <f>C21+C36+C51+C66+C81+C96+C111</f>
        <v>0</v>
      </c>
      <c r="D5" s="71">
        <f t="shared" si="0"/>
        <v>0</v>
      </c>
      <c r="E5" s="73"/>
      <c r="F5" s="73"/>
      <c r="G5" s="67"/>
      <c r="H5" s="74"/>
      <c r="I5" s="94"/>
      <c r="J5" s="74"/>
      <c r="K5" s="74"/>
      <c r="L5" s="74"/>
      <c r="M5" s="74"/>
      <c r="N5" s="74"/>
    </row>
    <row r="6" spans="1:15" ht="14.25">
      <c r="A6" s="76" t="s">
        <v>24</v>
      </c>
      <c r="B6" s="201">
        <f t="shared" si="1"/>
        <v>0</v>
      </c>
      <c r="C6" s="77">
        <f>C22+C37+C52+C67+C82+C97+C112</f>
        <v>0</v>
      </c>
      <c r="D6" s="78">
        <f t="shared" si="0"/>
        <v>0</v>
      </c>
      <c r="E6" s="207" t="e">
        <f>D6/(D6+D7+D9+D11+D13)</f>
        <v>#DIV/0!</v>
      </c>
      <c r="F6" s="212" t="str">
        <f>IF(D6&lt;=D14*15%,"OK","ATTENZIONE: il valore è soprasoglia!!!!")</f>
        <v>OK</v>
      </c>
      <c r="G6" s="67"/>
      <c r="H6" s="79"/>
      <c r="I6" s="94"/>
      <c r="J6" s="80"/>
      <c r="K6" s="80"/>
      <c r="L6" s="80"/>
      <c r="M6" s="80"/>
      <c r="N6" s="80"/>
      <c r="O6" s="81"/>
    </row>
    <row r="7" spans="1:14" ht="14.25">
      <c r="A7" s="84" t="s">
        <v>21</v>
      </c>
      <c r="B7" s="214">
        <f t="shared" si="1"/>
        <v>0</v>
      </c>
      <c r="C7" s="77">
        <f>C23+C38+C53+C68+C83+C98+C113</f>
        <v>0</v>
      </c>
      <c r="D7" s="78">
        <f t="shared" si="0"/>
        <v>0</v>
      </c>
      <c r="E7" s="211"/>
      <c r="F7" s="77"/>
      <c r="G7" s="67"/>
      <c r="H7" s="79"/>
      <c r="I7" s="94"/>
      <c r="J7" s="74"/>
      <c r="K7" s="74"/>
      <c r="L7" s="74"/>
      <c r="M7" s="74"/>
      <c r="N7" s="74"/>
    </row>
    <row r="8" spans="1:14" ht="14.25">
      <c r="A8" s="191" t="s">
        <v>42</v>
      </c>
      <c r="B8" s="201">
        <f t="shared" si="1"/>
        <v>0</v>
      </c>
      <c r="C8" s="203"/>
      <c r="D8" s="204">
        <f t="shared" si="0"/>
        <v>0</v>
      </c>
      <c r="E8" s="208"/>
      <c r="F8" s="73"/>
      <c r="G8" s="67"/>
      <c r="H8" s="79"/>
      <c r="I8" s="94"/>
      <c r="J8" s="74"/>
      <c r="K8" s="74"/>
      <c r="L8" s="74"/>
      <c r="M8" s="74"/>
      <c r="N8" s="74"/>
    </row>
    <row r="9" spans="1:14" ht="14.25">
      <c r="A9" s="82" t="s">
        <v>53</v>
      </c>
      <c r="B9" s="201">
        <f t="shared" si="1"/>
        <v>0</v>
      </c>
      <c r="C9" s="83">
        <f>C25+C40+C55+C70+C85+C100+C115</f>
        <v>0</v>
      </c>
      <c r="D9" s="78">
        <f>SUM(B9:C9)</f>
        <v>0</v>
      </c>
      <c r="E9" s="207"/>
      <c r="F9" s="211"/>
      <c r="G9" s="67"/>
      <c r="H9" s="79"/>
      <c r="I9" s="94"/>
      <c r="J9" s="74"/>
      <c r="K9" s="74"/>
      <c r="L9" s="74"/>
      <c r="M9" s="74"/>
      <c r="N9" s="74"/>
    </row>
    <row r="10" spans="1:14" ht="14.25">
      <c r="A10" s="76" t="s">
        <v>51</v>
      </c>
      <c r="B10" s="201">
        <f t="shared" si="1"/>
        <v>0</v>
      </c>
      <c r="C10" s="83">
        <f>C26+C41+C56+C71+C86+C101+C116</f>
        <v>0</v>
      </c>
      <c r="D10" s="78">
        <f t="shared" si="0"/>
        <v>0</v>
      </c>
      <c r="E10" s="207"/>
      <c r="F10" s="211"/>
      <c r="G10" s="67"/>
      <c r="H10" s="79"/>
      <c r="I10" s="94"/>
      <c r="J10" s="74"/>
      <c r="K10" s="74"/>
      <c r="L10" s="74"/>
      <c r="M10" s="74"/>
      <c r="N10" s="74"/>
    </row>
    <row r="11" spans="1:14" ht="14.25">
      <c r="A11" s="84" t="s">
        <v>41</v>
      </c>
      <c r="B11" s="201">
        <f t="shared" si="1"/>
        <v>0</v>
      </c>
      <c r="C11" s="83">
        <f>C27+C42+C57+C72+C87+C102+C117</f>
        <v>0</v>
      </c>
      <c r="D11" s="78">
        <f t="shared" si="0"/>
        <v>0</v>
      </c>
      <c r="E11" s="207"/>
      <c r="F11" s="211"/>
      <c r="G11" s="67"/>
      <c r="H11" s="79"/>
      <c r="I11" s="94"/>
      <c r="J11" s="74"/>
      <c r="K11" s="74"/>
      <c r="L11" s="74"/>
      <c r="M11" s="74"/>
      <c r="N11" s="74"/>
    </row>
    <row r="12" spans="1:14" ht="14.25">
      <c r="A12" s="84" t="s">
        <v>22</v>
      </c>
      <c r="B12" s="201">
        <f t="shared" si="1"/>
        <v>0</v>
      </c>
      <c r="C12" s="83">
        <f>C28+C43+C58+C73+C88+C103+C118</f>
        <v>0</v>
      </c>
      <c r="D12" s="78">
        <f t="shared" si="0"/>
        <v>0</v>
      </c>
      <c r="E12" s="207" t="e">
        <f>D12/(D6+D7+D8+D9+D10+D11+D13)</f>
        <v>#DIV/0!</v>
      </c>
      <c r="F12" s="212" t="str">
        <f>IF(D12&lt;=D14*5%,"OK","ATTENZIONE: il valore è soprasoglia!!!!")</f>
        <v>OK</v>
      </c>
      <c r="G12" s="67"/>
      <c r="H12" s="79"/>
      <c r="I12" s="94"/>
      <c r="J12" s="80"/>
      <c r="K12" s="80"/>
      <c r="L12" s="80"/>
      <c r="M12" s="80"/>
      <c r="N12" s="80"/>
    </row>
    <row r="13" spans="1:14" ht="15" thickBot="1">
      <c r="A13" s="84" t="s">
        <v>23</v>
      </c>
      <c r="B13" s="202">
        <f t="shared" si="1"/>
        <v>0</v>
      </c>
      <c r="C13" s="85">
        <f>C29+C44+C59+C74+C89+C104+C119</f>
        <v>0</v>
      </c>
      <c r="D13" s="78">
        <f t="shared" si="0"/>
        <v>0</v>
      </c>
      <c r="E13" s="207" t="e">
        <f>D13/(D6+D7+D8+D9+D10+D11+D13)</f>
        <v>#DIV/0!</v>
      </c>
      <c r="F13" s="212" t="str">
        <f>IF(D13&lt;=D14*10%,"OK","ATTENZIONE: il valore è soprasoglia!!!!")</f>
        <v>OK</v>
      </c>
      <c r="G13" s="67"/>
      <c r="H13" s="79"/>
      <c r="I13" s="94"/>
      <c r="J13" s="80"/>
      <c r="K13" s="80"/>
      <c r="L13" s="80"/>
      <c r="M13" s="80"/>
      <c r="N13" s="80"/>
    </row>
    <row r="14" spans="1:9" ht="15" thickBot="1">
      <c r="A14" s="86" t="s">
        <v>0</v>
      </c>
      <c r="B14" s="199">
        <f>SUM(B4:B13)</f>
        <v>0</v>
      </c>
      <c r="C14" s="87">
        <f>SUM(C4:C13)</f>
        <v>0</v>
      </c>
      <c r="D14" s="88">
        <f>SUM(D4:D13)</f>
        <v>0</v>
      </c>
      <c r="E14" s="213"/>
      <c r="F14" s="211"/>
      <c r="G14" s="67"/>
      <c r="H14" s="89"/>
      <c r="I14" s="94"/>
    </row>
    <row r="15" spans="1:9" ht="15" thickBot="1">
      <c r="A15" s="130"/>
      <c r="B15" s="154" t="e">
        <f>B14/D14</f>
        <v>#DIV/0!</v>
      </c>
      <c r="C15" s="153" t="e">
        <f>C14/D14</f>
        <v>#DIV/0!</v>
      </c>
      <c r="D15" s="152"/>
      <c r="E15" s="107"/>
      <c r="F15" s="107"/>
      <c r="G15" s="74"/>
      <c r="H15" s="89"/>
      <c r="I15" s="50"/>
    </row>
    <row r="16" spans="6:14" ht="15" thickBot="1">
      <c r="F16" s="92"/>
      <c r="G16" s="93"/>
      <c r="H16" s="94"/>
      <c r="I16" s="94"/>
      <c r="J16" s="94"/>
      <c r="K16" s="94"/>
      <c r="L16" s="94"/>
      <c r="M16" s="94"/>
      <c r="N16" s="94"/>
    </row>
    <row r="17" spans="1:14" ht="15" customHeight="1">
      <c r="A17" s="254" t="s">
        <v>10</v>
      </c>
      <c r="B17" s="255"/>
      <c r="C17" s="255"/>
      <c r="D17" s="256"/>
      <c r="G17" s="93"/>
      <c r="H17" s="94"/>
      <c r="I17" s="94"/>
      <c r="J17" s="94"/>
      <c r="K17" s="94"/>
      <c r="L17" s="94"/>
      <c r="M17" s="94"/>
      <c r="N17" s="94"/>
    </row>
    <row r="18" spans="1:14" ht="15" thickBot="1">
      <c r="A18" s="257"/>
      <c r="B18" s="258"/>
      <c r="C18" s="258"/>
      <c r="D18" s="259"/>
      <c r="G18" s="93"/>
      <c r="H18" s="94"/>
      <c r="I18" s="94"/>
      <c r="J18" s="94"/>
      <c r="K18" s="94"/>
      <c r="L18" s="94"/>
      <c r="M18" s="94"/>
      <c r="N18" s="94"/>
    </row>
    <row r="19" spans="1:6" ht="18.75" thickBot="1">
      <c r="A19" s="126" t="s">
        <v>9</v>
      </c>
      <c r="B19" s="148" t="s">
        <v>43</v>
      </c>
      <c r="C19" s="127" t="s">
        <v>2</v>
      </c>
      <c r="D19" s="128" t="s">
        <v>0</v>
      </c>
      <c r="E19" s="95"/>
      <c r="F19" s="95"/>
    </row>
    <row r="20" spans="1:6" ht="14.25">
      <c r="A20" s="68" t="s">
        <v>19</v>
      </c>
      <c r="B20" s="97"/>
      <c r="C20" s="97"/>
      <c r="D20" s="98">
        <f aca="true" t="shared" si="2" ref="D20:D29">SUM(B20:C20)</f>
        <v>0</v>
      </c>
      <c r="E20" s="99"/>
      <c r="F20" s="99"/>
    </row>
    <row r="21" spans="1:6" ht="14.25">
      <c r="A21" s="68" t="s">
        <v>20</v>
      </c>
      <c r="B21" s="100"/>
      <c r="C21" s="100"/>
      <c r="D21" s="101">
        <f t="shared" si="2"/>
        <v>0</v>
      </c>
      <c r="E21" s="99"/>
      <c r="F21" s="99"/>
    </row>
    <row r="22" spans="1:6" ht="14.25">
      <c r="A22" s="76" t="s">
        <v>24</v>
      </c>
      <c r="B22" s="190"/>
      <c r="C22" s="102"/>
      <c r="D22" s="103">
        <f t="shared" si="2"/>
        <v>0</v>
      </c>
      <c r="E22" s="99"/>
      <c r="F22" s="99"/>
    </row>
    <row r="23" spans="1:14" s="91" customFormat="1" ht="14.25">
      <c r="A23" s="84" t="s">
        <v>21</v>
      </c>
      <c r="B23" s="215"/>
      <c r="C23" s="102"/>
      <c r="D23" s="103">
        <f t="shared" si="2"/>
        <v>0</v>
      </c>
      <c r="E23" s="117"/>
      <c r="F23" s="99"/>
      <c r="G23" s="216"/>
      <c r="H23" s="90"/>
      <c r="I23" s="90"/>
      <c r="J23" s="90"/>
      <c r="K23" s="90"/>
      <c r="L23" s="90"/>
      <c r="M23" s="90"/>
      <c r="N23" s="90"/>
    </row>
    <row r="24" spans="1:6" ht="15" thickBot="1">
      <c r="A24" s="187" t="s">
        <v>42</v>
      </c>
      <c r="B24" s="188"/>
      <c r="C24" s="179"/>
      <c r="D24" s="189">
        <f t="shared" si="2"/>
        <v>0</v>
      </c>
      <c r="E24" s="117">
        <f>IF(B24&lt;=B30*75%,"","ATTENZIONE: ridurre il cofinanziamento del personale strutturato!")</f>
      </c>
      <c r="F24" s="99"/>
    </row>
    <row r="25" spans="1:8" ht="30" thickBot="1" thickTop="1">
      <c r="A25" s="184" t="s">
        <v>56</v>
      </c>
      <c r="B25" s="195"/>
      <c r="C25" s="182">
        <f>G31</f>
        <v>0</v>
      </c>
      <c r="D25" s="180">
        <f t="shared" si="2"/>
        <v>0</v>
      </c>
      <c r="E25" s="90"/>
      <c r="F25" s="147" t="s">
        <v>36</v>
      </c>
      <c r="G25" s="120"/>
      <c r="H25" s="117">
        <f>IF('Idea Generale'!M16="S","ATTENZIONE!!! In questa riga va compreso anche il salario per il PI, nel caso incui non abbia un contratto a tempo indeterminato","")</f>
      </c>
    </row>
    <row r="26" spans="1:7" ht="15" thickTop="1">
      <c r="A26" s="178" t="s">
        <v>51</v>
      </c>
      <c r="B26" s="196"/>
      <c r="C26" s="183"/>
      <c r="D26" s="181">
        <f t="shared" si="2"/>
        <v>0</v>
      </c>
      <c r="E26" s="99"/>
      <c r="F26" s="155" t="s">
        <v>54</v>
      </c>
      <c r="G26" s="156" t="s">
        <v>37</v>
      </c>
    </row>
    <row r="27" spans="1:7" ht="14.25">
      <c r="A27" s="84" t="s">
        <v>41</v>
      </c>
      <c r="B27" s="190"/>
      <c r="C27" s="102"/>
      <c r="D27" s="103">
        <f t="shared" si="2"/>
        <v>0</v>
      </c>
      <c r="E27" s="99"/>
      <c r="F27" s="121" t="s">
        <v>45</v>
      </c>
      <c r="G27" s="220"/>
    </row>
    <row r="28" spans="1:14" ht="14.25">
      <c r="A28" s="84" t="s">
        <v>22</v>
      </c>
      <c r="B28" s="190"/>
      <c r="C28" s="209">
        <f>(B22+B23+B24+B25+B26+B27+B29+C22+C23+C25+C26+C27+C29)*5%</f>
        <v>0</v>
      </c>
      <c r="D28" s="103">
        <f t="shared" si="2"/>
        <v>0</v>
      </c>
      <c r="E28" s="99"/>
      <c r="F28" s="149" t="s">
        <v>50</v>
      </c>
      <c r="G28" s="144"/>
      <c r="H28" s="105"/>
      <c r="I28" s="105"/>
      <c r="J28" s="105"/>
      <c r="K28" s="105"/>
      <c r="L28" s="105"/>
      <c r="M28" s="105"/>
      <c r="N28" s="105"/>
    </row>
    <row r="29" spans="1:7" ht="15" thickBot="1">
      <c r="A29" s="84" t="s">
        <v>23</v>
      </c>
      <c r="B29" s="197"/>
      <c r="C29" s="104"/>
      <c r="D29" s="106">
        <f t="shared" si="2"/>
        <v>0</v>
      </c>
      <c r="E29" s="99"/>
      <c r="F29" s="149" t="s">
        <v>46</v>
      </c>
      <c r="G29" s="144"/>
    </row>
    <row r="30" spans="1:7" ht="15" thickBot="1">
      <c r="A30" s="130" t="s">
        <v>4</v>
      </c>
      <c r="B30" s="199">
        <f>SUM(B20:B29)</f>
        <v>0</v>
      </c>
      <c r="C30" s="210">
        <f>SUM(C20:C29)</f>
        <v>0</v>
      </c>
      <c r="D30" s="131">
        <f>SUM(B30:C30)</f>
        <v>0</v>
      </c>
      <c r="E30" s="107"/>
      <c r="F30" s="146"/>
      <c r="G30" s="145"/>
    </row>
    <row r="31" spans="1:7" ht="15" thickBot="1">
      <c r="A31" s="268"/>
      <c r="B31" s="269"/>
      <c r="C31" s="270"/>
      <c r="D31" s="131"/>
      <c r="E31" s="107"/>
      <c r="F31" s="107"/>
      <c r="G31" s="122">
        <f>SUM(G27:G30)</f>
        <v>0</v>
      </c>
    </row>
    <row r="32" spans="1:6" ht="15" hidden="1" thickBot="1">
      <c r="A32" s="108"/>
      <c r="B32" s="135" t="e">
        <f>B30/D30</f>
        <v>#DIV/0!</v>
      </c>
      <c r="C32" s="136" t="e">
        <f>C30/D30</f>
        <v>#DIV/0!</v>
      </c>
      <c r="D32" s="95"/>
      <c r="E32" s="95"/>
      <c r="F32" s="95"/>
    </row>
    <row r="33" spans="1:6" ht="15" thickBot="1">
      <c r="A33" s="90"/>
      <c r="B33" s="109"/>
      <c r="C33" s="90"/>
      <c r="D33" s="90"/>
      <c r="E33" s="90"/>
      <c r="F33" s="90"/>
    </row>
    <row r="34" spans="1:6" ht="15" thickBot="1">
      <c r="A34" s="129" t="str">
        <f>'Idea Generale'!E41</f>
        <v>PARTNER 1</v>
      </c>
      <c r="B34" s="148" t="s">
        <v>43</v>
      </c>
      <c r="C34" s="127" t="s">
        <v>2</v>
      </c>
      <c r="D34" s="128" t="s">
        <v>0</v>
      </c>
      <c r="E34" s="95"/>
      <c r="F34" s="95"/>
    </row>
    <row r="35" spans="1:6" ht="14.25">
      <c r="A35" s="68" t="s">
        <v>19</v>
      </c>
      <c r="B35" s="97"/>
      <c r="C35" s="97"/>
      <c r="D35" s="98">
        <f aca="true" t="shared" si="3" ref="D35:D44">SUM(B35:C35)</f>
        <v>0</v>
      </c>
      <c r="E35" s="99"/>
      <c r="F35" s="99"/>
    </row>
    <row r="36" spans="1:5" ht="14.25">
      <c r="A36" s="68" t="s">
        <v>20</v>
      </c>
      <c r="B36" s="100"/>
      <c r="C36" s="100"/>
      <c r="D36" s="101">
        <f t="shared" si="3"/>
        <v>0</v>
      </c>
      <c r="E36" s="99"/>
    </row>
    <row r="37" spans="1:6" ht="14.25">
      <c r="A37" s="76" t="s">
        <v>24</v>
      </c>
      <c r="B37" s="190"/>
      <c r="C37" s="102"/>
      <c r="D37" s="103">
        <f t="shared" si="3"/>
        <v>0</v>
      </c>
      <c r="E37" s="99"/>
      <c r="F37" s="99"/>
    </row>
    <row r="38" spans="1:14" s="91" customFormat="1" ht="14.25">
      <c r="A38" s="84" t="s">
        <v>21</v>
      </c>
      <c r="B38" s="217"/>
      <c r="C38" s="102"/>
      <c r="D38" s="103">
        <f t="shared" si="3"/>
        <v>0</v>
      </c>
      <c r="E38" s="99"/>
      <c r="F38" s="99"/>
      <c r="G38" s="216"/>
      <c r="H38" s="90"/>
      <c r="I38" s="90"/>
      <c r="J38" s="90"/>
      <c r="K38" s="90"/>
      <c r="L38" s="90"/>
      <c r="M38" s="90"/>
      <c r="N38" s="90"/>
    </row>
    <row r="39" spans="1:6" ht="14.25">
      <c r="A39" s="191" t="s">
        <v>42</v>
      </c>
      <c r="B39" s="190"/>
      <c r="C39" s="192"/>
      <c r="D39" s="186">
        <f t="shared" si="3"/>
        <v>0</v>
      </c>
      <c r="E39" s="99"/>
      <c r="F39" s="99"/>
    </row>
    <row r="40" spans="1:8" ht="14.25">
      <c r="A40" s="82" t="s">
        <v>55</v>
      </c>
      <c r="B40" s="190"/>
      <c r="C40" s="102"/>
      <c r="D40" s="103">
        <f t="shared" si="3"/>
        <v>0</v>
      </c>
      <c r="E40" s="99"/>
      <c r="F40" s="99"/>
      <c r="H40" s="99"/>
    </row>
    <row r="41" spans="1:6" ht="14.25">
      <c r="A41" s="76" t="s">
        <v>52</v>
      </c>
      <c r="B41" s="190"/>
      <c r="C41" s="102"/>
      <c r="D41" s="103">
        <f t="shared" si="3"/>
        <v>0</v>
      </c>
      <c r="E41" s="99"/>
      <c r="F41" s="99"/>
    </row>
    <row r="42" spans="1:14" s="111" customFormat="1" ht="14.25">
      <c r="A42" s="84" t="s">
        <v>41</v>
      </c>
      <c r="B42" s="190"/>
      <c r="C42" s="102"/>
      <c r="D42" s="103">
        <f t="shared" si="3"/>
        <v>0</v>
      </c>
      <c r="E42" s="99"/>
      <c r="F42" s="99"/>
      <c r="G42" s="110"/>
      <c r="H42" s="90"/>
      <c r="I42" s="90"/>
      <c r="J42" s="90"/>
      <c r="K42" s="90"/>
      <c r="L42" s="90"/>
      <c r="M42" s="90"/>
      <c r="N42" s="90"/>
    </row>
    <row r="43" spans="1:6" ht="14.25">
      <c r="A43" s="84" t="s">
        <v>22</v>
      </c>
      <c r="B43" s="190"/>
      <c r="C43" s="102"/>
      <c r="D43" s="103">
        <f t="shared" si="3"/>
        <v>0</v>
      </c>
      <c r="E43" s="99"/>
      <c r="F43" s="99"/>
    </row>
    <row r="44" spans="1:6" ht="15" thickBot="1">
      <c r="A44" s="84" t="s">
        <v>23</v>
      </c>
      <c r="B44" s="197"/>
      <c r="C44" s="102"/>
      <c r="D44" s="106">
        <f t="shared" si="3"/>
        <v>0</v>
      </c>
      <c r="E44" s="99"/>
      <c r="F44" s="99"/>
    </row>
    <row r="45" spans="1:6" ht="15" thickBot="1">
      <c r="A45" s="130" t="s">
        <v>4</v>
      </c>
      <c r="B45" s="198">
        <f>SUM(B35:B44)</f>
        <v>0</v>
      </c>
      <c r="C45" s="125">
        <f>SUM(C35:C44)</f>
        <v>0</v>
      </c>
      <c r="D45" s="131">
        <f>SUM(B45:C45)</f>
        <v>0</v>
      </c>
      <c r="E45" s="107"/>
      <c r="F45" s="107"/>
    </row>
    <row r="46" spans="1:6" ht="15" thickBot="1">
      <c r="A46" s="268"/>
      <c r="B46" s="269"/>
      <c r="C46" s="270"/>
      <c r="D46" s="131"/>
      <c r="E46" s="107"/>
      <c r="F46" s="107"/>
    </row>
    <row r="47" spans="1:6" ht="15" hidden="1" thickBot="1">
      <c r="A47" s="90"/>
      <c r="B47" s="137" t="e">
        <f>B45/D45</f>
        <v>#DIV/0!</v>
      </c>
      <c r="C47" s="138" t="e">
        <f>C45/D45</f>
        <v>#DIV/0!</v>
      </c>
      <c r="D47" s="109"/>
      <c r="E47" s="109"/>
      <c r="F47" s="109"/>
    </row>
    <row r="48" spans="1:6" ht="15" thickBot="1">
      <c r="A48" s="90"/>
      <c r="B48" s="109"/>
      <c r="C48" s="109"/>
      <c r="D48" s="109"/>
      <c r="E48" s="109"/>
      <c r="F48" s="109"/>
    </row>
    <row r="49" spans="1:6" ht="15" thickBot="1">
      <c r="A49" s="129" t="str">
        <f>'Idea Generale'!E43</f>
        <v>PARTNER 2</v>
      </c>
      <c r="B49" s="148" t="s">
        <v>43</v>
      </c>
      <c r="C49" s="127" t="s">
        <v>2</v>
      </c>
      <c r="D49" s="128" t="s">
        <v>0</v>
      </c>
      <c r="E49" s="95"/>
      <c r="F49" s="95"/>
    </row>
    <row r="50" spans="1:6" ht="14.25">
      <c r="A50" s="68" t="s">
        <v>19</v>
      </c>
      <c r="B50" s="97"/>
      <c r="C50" s="97"/>
      <c r="D50" s="98">
        <f aca="true" t="shared" si="4" ref="D50:D59">SUM(B50:C50)</f>
        <v>0</v>
      </c>
      <c r="E50" s="99"/>
      <c r="F50" s="99"/>
    </row>
    <row r="51" spans="1:6" ht="14.25">
      <c r="A51" s="68" t="s">
        <v>20</v>
      </c>
      <c r="B51" s="100"/>
      <c r="C51" s="100"/>
      <c r="D51" s="101">
        <f t="shared" si="4"/>
        <v>0</v>
      </c>
      <c r="E51" s="99"/>
      <c r="F51" s="99"/>
    </row>
    <row r="52" spans="1:6" ht="14.25">
      <c r="A52" s="76" t="s">
        <v>24</v>
      </c>
      <c r="B52" s="193"/>
      <c r="C52" s="104"/>
      <c r="D52" s="103">
        <f t="shared" si="4"/>
        <v>0</v>
      </c>
      <c r="E52" s="99"/>
      <c r="F52" s="99"/>
    </row>
    <row r="53" spans="1:14" s="91" customFormat="1" ht="14.25">
      <c r="A53" s="84" t="s">
        <v>21</v>
      </c>
      <c r="B53" s="218"/>
      <c r="C53" s="104"/>
      <c r="D53" s="103">
        <f t="shared" si="4"/>
        <v>0</v>
      </c>
      <c r="E53" s="99"/>
      <c r="F53" s="99"/>
      <c r="G53" s="216"/>
      <c r="H53" s="90"/>
      <c r="I53" s="90"/>
      <c r="J53" s="90"/>
      <c r="K53" s="90"/>
      <c r="L53" s="90"/>
      <c r="M53" s="90"/>
      <c r="N53" s="90"/>
    </row>
    <row r="54" spans="1:6" ht="14.25">
      <c r="A54" s="191" t="s">
        <v>42</v>
      </c>
      <c r="B54" s="190"/>
      <c r="C54" s="194"/>
      <c r="D54" s="186">
        <f t="shared" si="4"/>
        <v>0</v>
      </c>
      <c r="E54" s="99"/>
      <c r="F54" s="99"/>
    </row>
    <row r="55" spans="1:6" ht="14.25">
      <c r="A55" s="82" t="s">
        <v>55</v>
      </c>
      <c r="B55" s="193"/>
      <c r="C55" s="104"/>
      <c r="D55" s="103">
        <f t="shared" si="4"/>
        <v>0</v>
      </c>
      <c r="E55" s="99"/>
      <c r="F55" s="99"/>
    </row>
    <row r="56" spans="1:6" ht="14.25">
      <c r="A56" s="76" t="s">
        <v>51</v>
      </c>
      <c r="B56" s="193"/>
      <c r="C56" s="104"/>
      <c r="D56" s="103">
        <f t="shared" si="4"/>
        <v>0</v>
      </c>
      <c r="E56" s="99"/>
      <c r="F56" s="99"/>
    </row>
    <row r="57" spans="1:6" ht="14.25">
      <c r="A57" s="84" t="s">
        <v>41</v>
      </c>
      <c r="B57" s="193"/>
      <c r="C57" s="104"/>
      <c r="D57" s="103">
        <f t="shared" si="4"/>
        <v>0</v>
      </c>
      <c r="E57" s="99"/>
      <c r="F57" s="99"/>
    </row>
    <row r="58" spans="1:6" ht="14.25">
      <c r="A58" s="84" t="s">
        <v>22</v>
      </c>
      <c r="B58" s="193"/>
      <c r="C58" s="104"/>
      <c r="D58" s="103">
        <f t="shared" si="4"/>
        <v>0</v>
      </c>
      <c r="E58" s="99"/>
      <c r="F58" s="99"/>
    </row>
    <row r="59" spans="1:6" ht="15" thickBot="1">
      <c r="A59" s="84" t="s">
        <v>23</v>
      </c>
      <c r="B59" s="200"/>
      <c r="C59" s="104"/>
      <c r="D59" s="106">
        <f t="shared" si="4"/>
        <v>0</v>
      </c>
      <c r="E59" s="99"/>
      <c r="F59" s="99"/>
    </row>
    <row r="60" spans="1:6" ht="15" thickBot="1">
      <c r="A60" s="130" t="s">
        <v>4</v>
      </c>
      <c r="B60" s="198">
        <f>SUM(B50:B59)</f>
        <v>0</v>
      </c>
      <c r="C60" s="125">
        <f>SUM(C50:C59)</f>
        <v>0</v>
      </c>
      <c r="D60" s="131">
        <f>SUM(B60:C60)</f>
        <v>0</v>
      </c>
      <c r="E60" s="107"/>
      <c r="F60" s="107"/>
    </row>
    <row r="61" spans="1:6" ht="15" thickBot="1">
      <c r="A61" s="268"/>
      <c r="B61" s="269"/>
      <c r="C61" s="270"/>
      <c r="D61" s="131"/>
      <c r="E61" s="107"/>
      <c r="F61" s="107"/>
    </row>
    <row r="62" spans="1:14" ht="15" hidden="1" thickBot="1">
      <c r="A62" s="90"/>
      <c r="B62" s="139" t="e">
        <f>B60/D60</f>
        <v>#DIV/0!</v>
      </c>
      <c r="C62" s="140" t="e">
        <f>C60/D60</f>
        <v>#DIV/0!</v>
      </c>
      <c r="D62" s="112"/>
      <c r="E62" s="112"/>
      <c r="F62" s="112"/>
      <c r="G62" s="93"/>
      <c r="H62" s="94"/>
      <c r="I62" s="94"/>
      <c r="J62" s="94"/>
      <c r="K62" s="94"/>
      <c r="L62" s="94"/>
      <c r="M62" s="94"/>
      <c r="N62" s="94"/>
    </row>
    <row r="63" spans="1:6" ht="15" thickBot="1">
      <c r="A63" s="90"/>
      <c r="B63" s="109"/>
      <c r="C63" s="109"/>
      <c r="D63" s="109"/>
      <c r="E63" s="109"/>
      <c r="F63" s="109"/>
    </row>
    <row r="64" spans="1:6" ht="15" thickBot="1">
      <c r="A64" s="129" t="str">
        <f>'Idea Generale'!E45</f>
        <v>PARTNER 3</v>
      </c>
      <c r="B64" s="148" t="s">
        <v>43</v>
      </c>
      <c r="C64" s="127" t="s">
        <v>2</v>
      </c>
      <c r="D64" s="128" t="s">
        <v>0</v>
      </c>
      <c r="E64" s="95"/>
      <c r="F64" s="95"/>
    </row>
    <row r="65" spans="1:6" ht="14.25">
      <c r="A65" s="68" t="s">
        <v>19</v>
      </c>
      <c r="B65" s="97"/>
      <c r="C65" s="97"/>
      <c r="D65" s="98">
        <f aca="true" t="shared" si="5" ref="D65:D74">SUM(B65:C65)</f>
        <v>0</v>
      </c>
      <c r="E65" s="99"/>
      <c r="F65" s="99"/>
    </row>
    <row r="66" spans="1:6" ht="14.25">
      <c r="A66" s="68" t="s">
        <v>20</v>
      </c>
      <c r="B66" s="100"/>
      <c r="C66" s="100"/>
      <c r="D66" s="101">
        <f t="shared" si="5"/>
        <v>0</v>
      </c>
      <c r="E66" s="99"/>
      <c r="F66" s="99"/>
    </row>
    <row r="67" spans="1:6" ht="14.25">
      <c r="A67" s="76" t="s">
        <v>24</v>
      </c>
      <c r="B67" s="193"/>
      <c r="C67" s="113"/>
      <c r="D67" s="103">
        <f t="shared" si="5"/>
        <v>0</v>
      </c>
      <c r="E67" s="99"/>
      <c r="F67" s="99"/>
    </row>
    <row r="68" spans="1:14" s="91" customFormat="1" ht="14.25">
      <c r="A68" s="84" t="s">
        <v>21</v>
      </c>
      <c r="B68" s="218"/>
      <c r="C68" s="113"/>
      <c r="D68" s="103">
        <f t="shared" si="5"/>
        <v>0</v>
      </c>
      <c r="E68" s="99"/>
      <c r="F68" s="99"/>
      <c r="G68" s="216"/>
      <c r="H68" s="90"/>
      <c r="I68" s="90"/>
      <c r="J68" s="90"/>
      <c r="K68" s="90"/>
      <c r="L68" s="90"/>
      <c r="M68" s="90"/>
      <c r="N68" s="90"/>
    </row>
    <row r="69" spans="1:6" ht="14.25">
      <c r="A69" s="191" t="s">
        <v>42</v>
      </c>
      <c r="B69" s="193"/>
      <c r="C69" s="194"/>
      <c r="D69" s="186">
        <f t="shared" si="5"/>
        <v>0</v>
      </c>
      <c r="E69" s="99"/>
      <c r="F69" s="99"/>
    </row>
    <row r="70" spans="1:6" ht="14.25">
      <c r="A70" s="82" t="s">
        <v>55</v>
      </c>
      <c r="B70" s="193"/>
      <c r="C70" s="113"/>
      <c r="D70" s="103">
        <f t="shared" si="5"/>
        <v>0</v>
      </c>
      <c r="E70" s="99"/>
      <c r="F70" s="99"/>
    </row>
    <row r="71" spans="1:6" ht="14.25">
      <c r="A71" s="76" t="s">
        <v>51</v>
      </c>
      <c r="B71" s="193"/>
      <c r="C71" s="113"/>
      <c r="D71" s="103">
        <f t="shared" si="5"/>
        <v>0</v>
      </c>
      <c r="E71" s="99"/>
      <c r="F71" s="99"/>
    </row>
    <row r="72" spans="1:6" ht="14.25">
      <c r="A72" s="84" t="s">
        <v>41</v>
      </c>
      <c r="B72" s="193"/>
      <c r="C72" s="113"/>
      <c r="D72" s="103">
        <f t="shared" si="5"/>
        <v>0</v>
      </c>
      <c r="E72" s="99"/>
      <c r="F72" s="99"/>
    </row>
    <row r="73" spans="1:6" ht="14.25">
      <c r="A73" s="84" t="s">
        <v>22</v>
      </c>
      <c r="B73" s="193"/>
      <c r="C73" s="113"/>
      <c r="D73" s="103">
        <f t="shared" si="5"/>
        <v>0</v>
      </c>
      <c r="E73" s="99"/>
      <c r="F73" s="99"/>
    </row>
    <row r="74" spans="1:6" ht="15" thickBot="1">
      <c r="A74" s="84" t="s">
        <v>23</v>
      </c>
      <c r="B74" s="200"/>
      <c r="C74" s="114"/>
      <c r="D74" s="106">
        <f t="shared" si="5"/>
        <v>0</v>
      </c>
      <c r="E74" s="99"/>
      <c r="F74" s="99"/>
    </row>
    <row r="75" spans="1:6" ht="15" thickBot="1">
      <c r="A75" s="130" t="s">
        <v>4</v>
      </c>
      <c r="B75" s="125">
        <f>SUM(B65:B74)</f>
        <v>0</v>
      </c>
      <c r="C75" s="125">
        <f>SUM(C65:C74)</f>
        <v>0</v>
      </c>
      <c r="D75" s="131">
        <f>SUM(B75:C75)</f>
        <v>0</v>
      </c>
      <c r="E75" s="107"/>
      <c r="F75" s="107"/>
    </row>
    <row r="76" spans="1:6" ht="15" thickBot="1">
      <c r="A76" s="268"/>
      <c r="B76" s="269"/>
      <c r="C76" s="270"/>
      <c r="D76" s="131"/>
      <c r="E76" s="107"/>
      <c r="F76" s="107"/>
    </row>
    <row r="77" spans="1:6" ht="15" hidden="1" thickBot="1">
      <c r="A77" s="90"/>
      <c r="B77" s="141" t="e">
        <f>B75/D75</f>
        <v>#DIV/0!</v>
      </c>
      <c r="C77" s="142" t="e">
        <f>C75/D75</f>
        <v>#DIV/0!</v>
      </c>
      <c r="D77" s="90"/>
      <c r="E77" s="90"/>
      <c r="F77" s="90"/>
    </row>
    <row r="78" spans="1:6" ht="15" thickBot="1">
      <c r="A78" s="90"/>
      <c r="B78" s="90"/>
      <c r="C78" s="90"/>
      <c r="D78" s="90"/>
      <c r="E78" s="90"/>
      <c r="F78" s="90"/>
    </row>
    <row r="79" spans="1:6" ht="15" thickBot="1">
      <c r="A79" s="129" t="str">
        <f>'Idea Generale'!E47</f>
        <v>PARTNER 4</v>
      </c>
      <c r="B79" s="148" t="s">
        <v>43</v>
      </c>
      <c r="C79" s="127" t="s">
        <v>2</v>
      </c>
      <c r="D79" s="128" t="s">
        <v>0</v>
      </c>
      <c r="E79" s="95"/>
      <c r="F79" s="95"/>
    </row>
    <row r="80" spans="1:6" ht="14.25">
      <c r="A80" s="68" t="s">
        <v>19</v>
      </c>
      <c r="B80" s="97"/>
      <c r="C80" s="97"/>
      <c r="D80" s="98">
        <f aca="true" t="shared" si="6" ref="D80:D89">SUM(B80:C80)</f>
        <v>0</v>
      </c>
      <c r="E80" s="99"/>
      <c r="F80" s="99"/>
    </row>
    <row r="81" spans="1:6" ht="14.25">
      <c r="A81" s="68" t="s">
        <v>20</v>
      </c>
      <c r="B81" s="100"/>
      <c r="C81" s="100"/>
      <c r="D81" s="101">
        <f t="shared" si="6"/>
        <v>0</v>
      </c>
      <c r="E81" s="99"/>
      <c r="F81" s="99"/>
    </row>
    <row r="82" spans="1:6" ht="14.25">
      <c r="A82" s="76" t="s">
        <v>24</v>
      </c>
      <c r="B82" s="193"/>
      <c r="C82" s="113"/>
      <c r="D82" s="103">
        <f t="shared" si="6"/>
        <v>0</v>
      </c>
      <c r="E82" s="99"/>
      <c r="F82" s="99"/>
    </row>
    <row r="83" spans="1:14" s="91" customFormat="1" ht="14.25">
      <c r="A83" s="84" t="s">
        <v>21</v>
      </c>
      <c r="B83" s="218"/>
      <c r="C83" s="113"/>
      <c r="D83" s="103">
        <f t="shared" si="6"/>
        <v>0</v>
      </c>
      <c r="E83" s="99"/>
      <c r="F83" s="99"/>
      <c r="G83" s="216"/>
      <c r="H83" s="90"/>
      <c r="I83" s="90"/>
      <c r="J83" s="90"/>
      <c r="K83" s="90"/>
      <c r="L83" s="90"/>
      <c r="M83" s="90"/>
      <c r="N83" s="90"/>
    </row>
    <row r="84" spans="1:6" ht="14.25">
      <c r="A84" s="191" t="s">
        <v>42</v>
      </c>
      <c r="B84" s="193"/>
      <c r="C84" s="194"/>
      <c r="D84" s="186">
        <f t="shared" si="6"/>
        <v>0</v>
      </c>
      <c r="E84" s="99"/>
      <c r="F84" s="99"/>
    </row>
    <row r="85" spans="1:6" ht="14.25">
      <c r="A85" s="82" t="s">
        <v>55</v>
      </c>
      <c r="B85" s="193"/>
      <c r="C85" s="113"/>
      <c r="D85" s="103">
        <f t="shared" si="6"/>
        <v>0</v>
      </c>
      <c r="E85" s="99"/>
      <c r="F85" s="99"/>
    </row>
    <row r="86" spans="1:6" ht="14.25">
      <c r="A86" s="76" t="s">
        <v>51</v>
      </c>
      <c r="B86" s="193"/>
      <c r="C86" s="113"/>
      <c r="D86" s="103">
        <f t="shared" si="6"/>
        <v>0</v>
      </c>
      <c r="E86" s="99"/>
      <c r="F86" s="99"/>
    </row>
    <row r="87" spans="1:6" ht="14.25">
      <c r="A87" s="84" t="s">
        <v>41</v>
      </c>
      <c r="B87" s="193"/>
      <c r="C87" s="113"/>
      <c r="D87" s="103">
        <f t="shared" si="6"/>
        <v>0</v>
      </c>
      <c r="E87" s="99"/>
      <c r="F87" s="99"/>
    </row>
    <row r="88" spans="1:6" ht="14.25">
      <c r="A88" s="84" t="s">
        <v>22</v>
      </c>
      <c r="B88" s="193"/>
      <c r="C88" s="113"/>
      <c r="D88" s="103">
        <f t="shared" si="6"/>
        <v>0</v>
      </c>
      <c r="E88" s="99"/>
      <c r="F88" s="99"/>
    </row>
    <row r="89" spans="1:6" ht="15" thickBot="1">
      <c r="A89" s="84" t="s">
        <v>23</v>
      </c>
      <c r="B89" s="200"/>
      <c r="C89" s="114"/>
      <c r="D89" s="106">
        <f t="shared" si="6"/>
        <v>0</v>
      </c>
      <c r="E89" s="99"/>
      <c r="F89" s="99"/>
    </row>
    <row r="90" spans="1:6" ht="15" thickBot="1">
      <c r="A90" s="130" t="s">
        <v>4</v>
      </c>
      <c r="B90" s="132">
        <f>SUM(B80:B89)</f>
        <v>0</v>
      </c>
      <c r="C90" s="133">
        <f>SUM(C80:C89)</f>
        <v>0</v>
      </c>
      <c r="D90" s="134">
        <f>SUM(B90:C90)</f>
        <v>0</v>
      </c>
      <c r="E90" s="115"/>
      <c r="F90" s="115"/>
    </row>
    <row r="91" spans="1:6" ht="15" thickBot="1">
      <c r="A91" s="268"/>
      <c r="B91" s="269"/>
      <c r="C91" s="270"/>
      <c r="D91" s="131"/>
      <c r="E91" s="115"/>
      <c r="F91" s="115"/>
    </row>
    <row r="92" spans="1:6" ht="15" hidden="1" thickBot="1">
      <c r="A92" s="90"/>
      <c r="B92" s="141" t="e">
        <f>B90/D90</f>
        <v>#DIV/0!</v>
      </c>
      <c r="C92" s="142" t="e">
        <f>C90/D90</f>
        <v>#DIV/0!</v>
      </c>
      <c r="D92" s="90"/>
      <c r="E92" s="90"/>
      <c r="F92" s="90"/>
    </row>
    <row r="93" spans="1:6" ht="15" thickBot="1">
      <c r="A93" s="90"/>
      <c r="B93" s="90"/>
      <c r="C93" s="90"/>
      <c r="D93" s="90"/>
      <c r="E93" s="90"/>
      <c r="F93" s="90"/>
    </row>
    <row r="94" spans="1:6" ht="15" thickBot="1">
      <c r="A94" s="129" t="str">
        <f>'Idea Generale'!E49</f>
        <v>PARTNER 5</v>
      </c>
      <c r="B94" s="148" t="s">
        <v>43</v>
      </c>
      <c r="C94" s="127" t="s">
        <v>2</v>
      </c>
      <c r="D94" s="128" t="s">
        <v>0</v>
      </c>
      <c r="E94" s="95"/>
      <c r="F94" s="95"/>
    </row>
    <row r="95" spans="1:6" ht="14.25">
      <c r="A95" s="68" t="s">
        <v>19</v>
      </c>
      <c r="B95" s="97"/>
      <c r="C95" s="97"/>
      <c r="D95" s="98">
        <f aca="true" t="shared" si="7" ref="D95:D104">SUM(B95:C95)</f>
        <v>0</v>
      </c>
      <c r="E95" s="99"/>
      <c r="F95" s="99"/>
    </row>
    <row r="96" spans="1:6" ht="14.25">
      <c r="A96" s="68" t="s">
        <v>20</v>
      </c>
      <c r="B96" s="100"/>
      <c r="C96" s="100"/>
      <c r="D96" s="101">
        <f t="shared" si="7"/>
        <v>0</v>
      </c>
      <c r="E96" s="99"/>
      <c r="F96" s="99"/>
    </row>
    <row r="97" spans="1:6" ht="14.25">
      <c r="A97" s="76" t="s">
        <v>24</v>
      </c>
      <c r="B97" s="193"/>
      <c r="C97" s="113"/>
      <c r="D97" s="103">
        <f t="shared" si="7"/>
        <v>0</v>
      </c>
      <c r="E97" s="99"/>
      <c r="F97" s="99"/>
    </row>
    <row r="98" spans="1:14" s="91" customFormat="1" ht="14.25">
      <c r="A98" s="84" t="s">
        <v>21</v>
      </c>
      <c r="B98" s="218"/>
      <c r="C98" s="113"/>
      <c r="D98" s="103">
        <f t="shared" si="7"/>
        <v>0</v>
      </c>
      <c r="E98" s="99"/>
      <c r="F98" s="99"/>
      <c r="G98" s="216"/>
      <c r="H98" s="90"/>
      <c r="I98" s="90"/>
      <c r="J98" s="90"/>
      <c r="K98" s="90"/>
      <c r="L98" s="90"/>
      <c r="M98" s="90"/>
      <c r="N98" s="90"/>
    </row>
    <row r="99" spans="1:6" ht="14.25">
      <c r="A99" s="191" t="s">
        <v>42</v>
      </c>
      <c r="B99" s="193"/>
      <c r="C99" s="194"/>
      <c r="D99" s="186">
        <f t="shared" si="7"/>
        <v>0</v>
      </c>
      <c r="E99" s="99"/>
      <c r="F99" s="99"/>
    </row>
    <row r="100" spans="1:6" ht="14.25">
      <c r="A100" s="82" t="s">
        <v>55</v>
      </c>
      <c r="B100" s="193"/>
      <c r="C100" s="113"/>
      <c r="D100" s="103">
        <f t="shared" si="7"/>
        <v>0</v>
      </c>
      <c r="E100" s="99"/>
      <c r="F100" s="99"/>
    </row>
    <row r="101" spans="1:6" ht="14.25">
      <c r="A101" s="76" t="s">
        <v>51</v>
      </c>
      <c r="B101" s="193"/>
      <c r="C101" s="113"/>
      <c r="D101" s="103">
        <f t="shared" si="7"/>
        <v>0</v>
      </c>
      <c r="E101" s="99"/>
      <c r="F101" s="99"/>
    </row>
    <row r="102" spans="1:6" ht="14.25">
      <c r="A102" s="84" t="s">
        <v>41</v>
      </c>
      <c r="B102" s="193"/>
      <c r="C102" s="113"/>
      <c r="D102" s="103">
        <f t="shared" si="7"/>
        <v>0</v>
      </c>
      <c r="E102" s="99"/>
      <c r="F102" s="99"/>
    </row>
    <row r="103" spans="1:6" ht="14.25">
      <c r="A103" s="84" t="s">
        <v>22</v>
      </c>
      <c r="B103" s="193"/>
      <c r="C103" s="113"/>
      <c r="D103" s="103">
        <f t="shared" si="7"/>
        <v>0</v>
      </c>
      <c r="E103" s="99"/>
      <c r="F103" s="99"/>
    </row>
    <row r="104" spans="1:6" ht="15" thickBot="1">
      <c r="A104" s="84" t="s">
        <v>23</v>
      </c>
      <c r="B104" s="200"/>
      <c r="C104" s="114"/>
      <c r="D104" s="106">
        <f t="shared" si="7"/>
        <v>0</v>
      </c>
      <c r="E104" s="99"/>
      <c r="F104" s="99"/>
    </row>
    <row r="105" spans="1:6" ht="15" thickBot="1">
      <c r="A105" s="130" t="s">
        <v>4</v>
      </c>
      <c r="B105" s="132">
        <f>SUM(B95:B104)</f>
        <v>0</v>
      </c>
      <c r="C105" s="133">
        <f>SUM(C95:C104)</f>
        <v>0</v>
      </c>
      <c r="D105" s="134">
        <f>SUM(B105:C105)</f>
        <v>0</v>
      </c>
      <c r="E105" s="115"/>
      <c r="F105" s="115"/>
    </row>
    <row r="106" spans="1:6" ht="15" thickBot="1">
      <c r="A106" s="268"/>
      <c r="B106" s="269"/>
      <c r="C106" s="270"/>
      <c r="D106" s="131"/>
      <c r="E106" s="115"/>
      <c r="F106" s="115"/>
    </row>
    <row r="107" spans="1:6" ht="15" hidden="1" thickBot="1">
      <c r="A107" s="90"/>
      <c r="B107" s="141" t="e">
        <f>B105/D105</f>
        <v>#DIV/0!</v>
      </c>
      <c r="C107" s="142" t="e">
        <f>C105/D105</f>
        <v>#DIV/0!</v>
      </c>
      <c r="D107" s="90"/>
      <c r="E107" s="90"/>
      <c r="F107" s="90"/>
    </row>
    <row r="108" spans="1:6" ht="15" thickBot="1">
      <c r="A108" s="90"/>
      <c r="B108" s="90"/>
      <c r="C108" s="90"/>
      <c r="D108" s="90"/>
      <c r="E108" s="90"/>
      <c r="F108" s="90"/>
    </row>
    <row r="109" spans="1:6" ht="15" thickBot="1">
      <c r="A109" s="129" t="str">
        <f>'Idea Generale'!E51</f>
        <v>PARTNER 6</v>
      </c>
      <c r="B109" s="148" t="s">
        <v>43</v>
      </c>
      <c r="C109" s="127" t="s">
        <v>2</v>
      </c>
      <c r="D109" s="128" t="s">
        <v>0</v>
      </c>
      <c r="E109" s="95"/>
      <c r="F109" s="95"/>
    </row>
    <row r="110" spans="1:6" ht="14.25">
      <c r="A110" s="68" t="s">
        <v>19</v>
      </c>
      <c r="B110" s="97"/>
      <c r="C110" s="97"/>
      <c r="D110" s="98">
        <f aca="true" t="shared" si="8" ref="D110:D119">SUM(B110:C110)</f>
        <v>0</v>
      </c>
      <c r="E110" s="99"/>
      <c r="F110" s="99"/>
    </row>
    <row r="111" spans="1:6" ht="14.25">
      <c r="A111" s="68" t="s">
        <v>20</v>
      </c>
      <c r="B111" s="100"/>
      <c r="C111" s="100"/>
      <c r="D111" s="101">
        <f t="shared" si="8"/>
        <v>0</v>
      </c>
      <c r="E111" s="99"/>
      <c r="F111" s="99"/>
    </row>
    <row r="112" spans="1:6" ht="14.25">
      <c r="A112" s="76" t="s">
        <v>24</v>
      </c>
      <c r="B112" s="193"/>
      <c r="C112" s="113"/>
      <c r="D112" s="103">
        <f t="shared" si="8"/>
        <v>0</v>
      </c>
      <c r="E112" s="99"/>
      <c r="F112" s="99"/>
    </row>
    <row r="113" spans="1:14" s="91" customFormat="1" ht="14.25">
      <c r="A113" s="84" t="s">
        <v>21</v>
      </c>
      <c r="B113" s="218"/>
      <c r="C113" s="113"/>
      <c r="D113" s="103">
        <f t="shared" si="8"/>
        <v>0</v>
      </c>
      <c r="E113" s="99"/>
      <c r="F113" s="99"/>
      <c r="G113" s="216"/>
      <c r="H113" s="90"/>
      <c r="I113" s="90"/>
      <c r="J113" s="90"/>
      <c r="K113" s="90"/>
      <c r="L113" s="90"/>
      <c r="M113" s="90"/>
      <c r="N113" s="90"/>
    </row>
    <row r="114" spans="1:6" ht="14.25">
      <c r="A114" s="191" t="s">
        <v>42</v>
      </c>
      <c r="B114" s="193"/>
      <c r="C114" s="194"/>
      <c r="D114" s="186">
        <f t="shared" si="8"/>
        <v>0</v>
      </c>
      <c r="E114" s="99"/>
      <c r="F114" s="99"/>
    </row>
    <row r="115" spans="1:6" ht="14.25">
      <c r="A115" s="82" t="s">
        <v>55</v>
      </c>
      <c r="B115" s="193"/>
      <c r="C115" s="113"/>
      <c r="D115" s="103">
        <f t="shared" si="8"/>
        <v>0</v>
      </c>
      <c r="E115" s="99"/>
      <c r="F115" s="99"/>
    </row>
    <row r="116" spans="1:6" ht="14.25">
      <c r="A116" s="76" t="s">
        <v>51</v>
      </c>
      <c r="B116" s="193"/>
      <c r="C116" s="113"/>
      <c r="D116" s="103">
        <f t="shared" si="8"/>
        <v>0</v>
      </c>
      <c r="E116" s="99"/>
      <c r="F116" s="99"/>
    </row>
    <row r="117" spans="1:6" ht="14.25">
      <c r="A117" s="84" t="s">
        <v>41</v>
      </c>
      <c r="B117" s="193"/>
      <c r="C117" s="113"/>
      <c r="D117" s="103">
        <f t="shared" si="8"/>
        <v>0</v>
      </c>
      <c r="E117" s="99"/>
      <c r="F117" s="99"/>
    </row>
    <row r="118" spans="1:6" ht="14.25">
      <c r="A118" s="84" t="s">
        <v>22</v>
      </c>
      <c r="B118" s="193"/>
      <c r="C118" s="113"/>
      <c r="D118" s="103">
        <f t="shared" si="8"/>
        <v>0</v>
      </c>
      <c r="E118" s="99"/>
      <c r="F118" s="99"/>
    </row>
    <row r="119" spans="1:6" ht="15" thickBot="1">
      <c r="A119" s="84" t="s">
        <v>23</v>
      </c>
      <c r="B119" s="200"/>
      <c r="C119" s="114"/>
      <c r="D119" s="106">
        <f t="shared" si="8"/>
        <v>0</v>
      </c>
      <c r="E119" s="99"/>
      <c r="F119" s="99"/>
    </row>
    <row r="120" spans="1:6" ht="15" thickBot="1">
      <c r="A120" s="130" t="s">
        <v>4</v>
      </c>
      <c r="B120" s="132">
        <f>SUM(B110:B119)</f>
        <v>0</v>
      </c>
      <c r="C120" s="133">
        <f>SUM(C110:C119)</f>
        <v>0</v>
      </c>
      <c r="D120" s="134">
        <f>SUM(B120:C120)</f>
        <v>0</v>
      </c>
      <c r="E120" s="115"/>
      <c r="F120" s="115"/>
    </row>
    <row r="121" spans="1:6" ht="15" thickBot="1">
      <c r="A121" s="268"/>
      <c r="B121" s="269"/>
      <c r="C121" s="270"/>
      <c r="D121" s="131"/>
      <c r="E121" s="115"/>
      <c r="F121" s="115"/>
    </row>
    <row r="122" spans="2:3" ht="15" hidden="1" thickBot="1">
      <c r="B122" s="141" t="e">
        <f>B120/D120</f>
        <v>#DIV/0!</v>
      </c>
      <c r="C122" s="142" t="e">
        <f>C120/D120</f>
        <v>#DIV/0!</v>
      </c>
    </row>
  </sheetData>
  <sheetProtection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2:B116 B119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97:B101 B104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2:B86 B89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67:B71 B74" name="Intervallo25_6"/>
    <protectedRange sqref="B57:B58" name="Intervallo26_4"/>
    <protectedRange sqref="B52:B53 B59 B55:B56" name="Intervallo25_4"/>
    <protectedRange sqref="B42:B43" name="Intervallo26_3"/>
    <protectedRange sqref="B37:B38 B44 B40:B41" name="Intervallo25_3"/>
    <protectedRange sqref="C28" name="Intervallo28_1"/>
    <protectedRange sqref="B27:B28" name="Intervallo26_1"/>
    <protectedRange sqref="B22:B23 B29 B25:B26" name="Intervallo25_1"/>
    <protectedRange sqref="C22" name="Intervallo25"/>
    <protectedRange sqref="C23" name="Intervallo25_2"/>
    <protectedRange sqref="B24" name="Intervallo25_5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B39" name="Intervallo25_18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B54" name="Intervallo25_27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13">
    <mergeCell ref="A121:C121"/>
    <mergeCell ref="A46:C46"/>
    <mergeCell ref="A61:C61"/>
    <mergeCell ref="A76:C76"/>
    <mergeCell ref="A91:C91"/>
    <mergeCell ref="A31:C31"/>
    <mergeCell ref="A106:C106"/>
    <mergeCell ref="E2:E3"/>
    <mergeCell ref="A17:D18"/>
    <mergeCell ref="B2:B3"/>
    <mergeCell ref="C2:C3"/>
    <mergeCell ref="D2:D3"/>
    <mergeCell ref="F2:F3"/>
  </mergeCells>
  <conditionalFormatting sqref="B24">
    <cfRule type="cellIs" priority="1" dxfId="0" operator="equal" stopIfTrue="1">
      <formula>"SE('Idea Generale'!$C$9=""X"")"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2"/>
  <ignoredErrors>
    <ignoredError sqref="C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Administrator</cp:lastModifiedBy>
  <cp:lastPrinted>2016-03-14T10:22:16Z</cp:lastPrinted>
  <dcterms:created xsi:type="dcterms:W3CDTF">2007-05-18T09:18:54Z</dcterms:created>
  <dcterms:modified xsi:type="dcterms:W3CDTF">2022-09-14T13:39:42Z</dcterms:modified>
  <cp:category/>
  <cp:version/>
  <cp:contentType/>
  <cp:contentStatus/>
</cp:coreProperties>
</file>