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papagna\Downloads\"/>
    </mc:Choice>
  </mc:AlternateContent>
  <xr:revisionPtr revIDLastSave="0" documentId="8_{741A9873-6983-41D6-A519-DBF6939D6725}" xr6:coauthVersionLast="47" xr6:coauthVersionMax="47" xr10:uidLastSave="{00000000-0000-0000-0000-000000000000}"/>
  <bookViews>
    <workbookView xWindow="50280" yWindow="-120" windowWidth="21840" windowHeight="13140" activeTab="1"/>
  </bookViews>
  <sheets>
    <sheet name="Idea Generale" sheetId="16" r:id="rId1"/>
    <sheet name="Budget per Partner" sheetId="12" r:id="rId2"/>
    <sheet name="Budget per Azione" sheetId="11" state="hidden" r:id="rId3"/>
    <sheet name="Budget per Anno" sheetId="15" state="hidden" r:id="rId4"/>
  </sheets>
  <definedNames>
    <definedName name="_xlnm.Print_Area" localSheetId="3">'Budget per Anno'!$A$1:$H$120</definedName>
    <definedName name="_xlnm.Print_Area" localSheetId="2">'Budget per Azione'!$A$1:$H$121</definedName>
    <definedName name="_xlnm.Print_Area" localSheetId="1">'Budget per Partner'!$A$1:$N$122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2" l="1"/>
  <c r="I31" i="12"/>
  <c r="C25" i="12" s="1"/>
  <c r="C9" i="15"/>
  <c r="C11" i="15"/>
  <c r="C12" i="15"/>
  <c r="C13" i="15"/>
  <c r="C14" i="15"/>
  <c r="C15" i="15"/>
  <c r="C8" i="15"/>
  <c r="C11" i="11"/>
  <c r="C12" i="11"/>
  <c r="C13" i="11"/>
  <c r="C14" i="11"/>
  <c r="C15" i="11"/>
  <c r="D28" i="15"/>
  <c r="D29" i="15"/>
  <c r="E29" i="15"/>
  <c r="F29" i="15" s="1"/>
  <c r="D31" i="15"/>
  <c r="E31" i="15" s="1"/>
  <c r="F31" i="15" s="1"/>
  <c r="D32" i="15"/>
  <c r="E32" i="15" s="1"/>
  <c r="F32" i="15" s="1"/>
  <c r="D33" i="15"/>
  <c r="E33" i="15" s="1"/>
  <c r="F33" i="15" s="1"/>
  <c r="D34" i="15"/>
  <c r="D35" i="15"/>
  <c r="C75" i="12"/>
  <c r="G47" i="16" s="1"/>
  <c r="J56" i="16"/>
  <c r="N42" i="16"/>
  <c r="N44" i="16"/>
  <c r="N45" i="16"/>
  <c r="N46" i="16"/>
  <c r="N47" i="16"/>
  <c r="N48" i="16"/>
  <c r="N49" i="16"/>
  <c r="N50" i="16"/>
  <c r="N51" i="16"/>
  <c r="N52" i="16"/>
  <c r="N53" i="16"/>
  <c r="D35" i="11"/>
  <c r="E35" i="11" s="1"/>
  <c r="G35" i="11" s="1"/>
  <c r="H35" i="11" s="1"/>
  <c r="P41" i="16"/>
  <c r="P43" i="16"/>
  <c r="P45" i="16"/>
  <c r="P47" i="16"/>
  <c r="P49" i="16"/>
  <c r="P50" i="16"/>
  <c r="P52" i="16"/>
  <c r="P53" i="16"/>
  <c r="P39" i="16"/>
  <c r="P51" i="16" s="1"/>
  <c r="AS16" i="16"/>
  <c r="AV16" i="16"/>
  <c r="C45" i="12"/>
  <c r="G43" i="16"/>
  <c r="F17" i="11"/>
  <c r="B10" i="15"/>
  <c r="D10" i="15"/>
  <c r="F8" i="12"/>
  <c r="AK29" i="16"/>
  <c r="AM27" i="16" s="1"/>
  <c r="AS11" i="16"/>
  <c r="AS12" i="16"/>
  <c r="AS13" i="16"/>
  <c r="AS14" i="16"/>
  <c r="AS15" i="16"/>
  <c r="AX8" i="16"/>
  <c r="AX9" i="16"/>
  <c r="AX11" i="16"/>
  <c r="AX12" i="16"/>
  <c r="AX13" i="16"/>
  <c r="AX14" i="16"/>
  <c r="AX15" i="16"/>
  <c r="AX16" i="16"/>
  <c r="AX17" i="16"/>
  <c r="AX10" i="16"/>
  <c r="AW8" i="16"/>
  <c r="AW9" i="16"/>
  <c r="AW11" i="16"/>
  <c r="AW12" i="16"/>
  <c r="AW13" i="16"/>
  <c r="AW14" i="16"/>
  <c r="AW15" i="16"/>
  <c r="AW16" i="16"/>
  <c r="AW17" i="16"/>
  <c r="AW10" i="16"/>
  <c r="AT8" i="16"/>
  <c r="AT9" i="16"/>
  <c r="AV8" i="16"/>
  <c r="AV9" i="16"/>
  <c r="AV11" i="16"/>
  <c r="AV12" i="16"/>
  <c r="AV13" i="16"/>
  <c r="AV14" i="16"/>
  <c r="AV15" i="16"/>
  <c r="AV17" i="16"/>
  <c r="AV10" i="16"/>
  <c r="AU8" i="16"/>
  <c r="AU9" i="16"/>
  <c r="AU11" i="16"/>
  <c r="AU12" i="16"/>
  <c r="AU13" i="16"/>
  <c r="AU14" i="16"/>
  <c r="AU15" i="16"/>
  <c r="AU16" i="16"/>
  <c r="AU17" i="16"/>
  <c r="AU10" i="16"/>
  <c r="AS8" i="16"/>
  <c r="AS9" i="16"/>
  <c r="AT11" i="16"/>
  <c r="AT12" i="16"/>
  <c r="AT13" i="16"/>
  <c r="AT14" i="16"/>
  <c r="AT15" i="16"/>
  <c r="AT16" i="16"/>
  <c r="AT17" i="16"/>
  <c r="AT10" i="16"/>
  <c r="AS17" i="16"/>
  <c r="AS10" i="16"/>
  <c r="C120" i="15"/>
  <c r="D104" i="15"/>
  <c r="E104" i="15" s="1"/>
  <c r="F104" i="15" s="1"/>
  <c r="D90" i="15"/>
  <c r="E90" i="15" s="1"/>
  <c r="F90" i="15" s="1"/>
  <c r="D76" i="15"/>
  <c r="E76" i="15" s="1"/>
  <c r="F76" i="15" s="1"/>
  <c r="D62" i="15"/>
  <c r="E62" i="15"/>
  <c r="F62" i="15"/>
  <c r="D119" i="11"/>
  <c r="E119" i="11" s="1"/>
  <c r="G119" i="11" s="1"/>
  <c r="H119" i="11" s="1"/>
  <c r="D105" i="11"/>
  <c r="E105" i="11"/>
  <c r="G105" i="11"/>
  <c r="H105" i="11"/>
  <c r="D91" i="11"/>
  <c r="E91" i="11" s="1"/>
  <c r="G91" i="11" s="1"/>
  <c r="H91" i="11" s="1"/>
  <c r="C79" i="11"/>
  <c r="C65" i="11"/>
  <c r="D49" i="11"/>
  <c r="E49" i="11" s="1"/>
  <c r="G49" i="11" s="1"/>
  <c r="H49" i="11" s="1"/>
  <c r="B120" i="15"/>
  <c r="D120" i="15"/>
  <c r="D119" i="15"/>
  <c r="E119" i="15"/>
  <c r="F119" i="15"/>
  <c r="D117" i="15"/>
  <c r="E117" i="15" s="1"/>
  <c r="F117" i="15" s="1"/>
  <c r="D116" i="15"/>
  <c r="E116" i="15" s="1"/>
  <c r="F116" i="15" s="1"/>
  <c r="D115" i="15"/>
  <c r="E115" i="15"/>
  <c r="F115" i="15" s="1"/>
  <c r="D114" i="15"/>
  <c r="D113" i="15"/>
  <c r="E113" i="15" s="1"/>
  <c r="F113" i="15" s="1"/>
  <c r="D112" i="15"/>
  <c r="E112" i="15"/>
  <c r="F112" i="15"/>
  <c r="D111" i="15"/>
  <c r="D110" i="15"/>
  <c r="B106" i="15"/>
  <c r="D105" i="15"/>
  <c r="E105" i="15" s="1"/>
  <c r="F105" i="15" s="1"/>
  <c r="D103" i="15"/>
  <c r="E103" i="15"/>
  <c r="F103" i="15" s="1"/>
  <c r="D102" i="15"/>
  <c r="E102" i="15"/>
  <c r="F102" i="15" s="1"/>
  <c r="D101" i="15"/>
  <c r="E101" i="15"/>
  <c r="F101" i="15"/>
  <c r="D100" i="15"/>
  <c r="D99" i="15"/>
  <c r="E99" i="15"/>
  <c r="F99" i="15"/>
  <c r="D98" i="15"/>
  <c r="E98" i="15" s="1"/>
  <c r="F98" i="15" s="1"/>
  <c r="D97" i="15"/>
  <c r="D96" i="15"/>
  <c r="B92" i="15"/>
  <c r="D91" i="15"/>
  <c r="E91" i="15"/>
  <c r="F91" i="15" s="1"/>
  <c r="D89" i="15"/>
  <c r="E89" i="15"/>
  <c r="F89" i="15"/>
  <c r="D88" i="15"/>
  <c r="E88" i="15" s="1"/>
  <c r="F88" i="15" s="1"/>
  <c r="D87" i="15"/>
  <c r="E87" i="15" s="1"/>
  <c r="F87" i="15" s="1"/>
  <c r="D86" i="15"/>
  <c r="D85" i="15"/>
  <c r="E85" i="15"/>
  <c r="F85" i="15" s="1"/>
  <c r="D84" i="15"/>
  <c r="E84" i="15"/>
  <c r="F84" i="15" s="1"/>
  <c r="D83" i="15"/>
  <c r="D82" i="15"/>
  <c r="B78" i="15"/>
  <c r="D78" i="15" s="1"/>
  <c r="D77" i="15"/>
  <c r="E77" i="15" s="1"/>
  <c r="F77" i="15" s="1"/>
  <c r="D75" i="15"/>
  <c r="E75" i="15" s="1"/>
  <c r="F75" i="15" s="1"/>
  <c r="D74" i="15"/>
  <c r="E74" i="15"/>
  <c r="F74" i="15"/>
  <c r="D73" i="15"/>
  <c r="E73" i="15"/>
  <c r="F73" i="15"/>
  <c r="D72" i="15"/>
  <c r="D71" i="15"/>
  <c r="E71" i="15"/>
  <c r="F71" i="15"/>
  <c r="D70" i="15"/>
  <c r="E70" i="15" s="1"/>
  <c r="F70" i="15" s="1"/>
  <c r="D69" i="15"/>
  <c r="D68" i="15"/>
  <c r="B64" i="15"/>
  <c r="D63" i="15"/>
  <c r="E63" i="15"/>
  <c r="F63" i="15"/>
  <c r="D61" i="15"/>
  <c r="E61" i="15"/>
  <c r="F61" i="15"/>
  <c r="D60" i="15"/>
  <c r="E60" i="15"/>
  <c r="F60" i="15"/>
  <c r="D59" i="15"/>
  <c r="E59" i="15"/>
  <c r="F59" i="15" s="1"/>
  <c r="D58" i="15"/>
  <c r="D57" i="15"/>
  <c r="E57" i="15" s="1"/>
  <c r="F57" i="15" s="1"/>
  <c r="D56" i="15"/>
  <c r="E56" i="15"/>
  <c r="F56" i="15"/>
  <c r="D55" i="15"/>
  <c r="D54" i="15"/>
  <c r="B50" i="15"/>
  <c r="D50" i="15" s="1"/>
  <c r="D49" i="15"/>
  <c r="E49" i="15"/>
  <c r="F49" i="15"/>
  <c r="D47" i="15"/>
  <c r="E47" i="15" s="1"/>
  <c r="F47" i="15" s="1"/>
  <c r="D46" i="15"/>
  <c r="E46" i="15" s="1"/>
  <c r="F46" i="15" s="1"/>
  <c r="D45" i="15"/>
  <c r="E45" i="15"/>
  <c r="F45" i="15"/>
  <c r="D44" i="15"/>
  <c r="D43" i="15"/>
  <c r="E43" i="15"/>
  <c r="F43" i="15" s="1"/>
  <c r="D42" i="15"/>
  <c r="E42" i="15"/>
  <c r="F42" i="15"/>
  <c r="D41" i="15"/>
  <c r="D40" i="15"/>
  <c r="B36" i="15"/>
  <c r="E35" i="15"/>
  <c r="F35" i="15" s="1"/>
  <c r="D30" i="15"/>
  <c r="E28" i="15"/>
  <c r="F28" i="15"/>
  <c r="D27" i="15"/>
  <c r="D26" i="15"/>
  <c r="B15" i="15"/>
  <c r="D15" i="15" s="1"/>
  <c r="B14" i="15"/>
  <c r="D14" i="15" s="1"/>
  <c r="B13" i="15"/>
  <c r="D13" i="15"/>
  <c r="F11" i="12" s="1"/>
  <c r="B12" i="15"/>
  <c r="D12" i="15" s="1"/>
  <c r="F10" i="12" s="1"/>
  <c r="B11" i="15"/>
  <c r="D11" i="15" s="1"/>
  <c r="B9" i="15"/>
  <c r="D9" i="15"/>
  <c r="F7" i="12"/>
  <c r="B8" i="15"/>
  <c r="D8" i="15"/>
  <c r="C7" i="15"/>
  <c r="B7" i="15"/>
  <c r="D7" i="15" s="1"/>
  <c r="C6" i="15"/>
  <c r="C16" i="15" s="1"/>
  <c r="B6" i="15"/>
  <c r="D6" i="15" s="1"/>
  <c r="B16" i="15"/>
  <c r="D118" i="11"/>
  <c r="E118" i="11"/>
  <c r="D104" i="11"/>
  <c r="E104" i="11" s="1"/>
  <c r="D90" i="11"/>
  <c r="E90" i="11" s="1"/>
  <c r="C8" i="11"/>
  <c r="B8" i="11"/>
  <c r="D8" i="11" s="1"/>
  <c r="C9" i="11"/>
  <c r="B9" i="11"/>
  <c r="B11" i="11"/>
  <c r="D11" i="11"/>
  <c r="E9" i="12" s="1"/>
  <c r="B12" i="11"/>
  <c r="D12" i="11" s="1"/>
  <c r="E10" i="12" s="1"/>
  <c r="B13" i="11"/>
  <c r="D13" i="11" s="1"/>
  <c r="E11" i="12" s="1"/>
  <c r="B14" i="11"/>
  <c r="D14" i="11"/>
  <c r="B15" i="11"/>
  <c r="D15" i="11" s="1"/>
  <c r="D76" i="11"/>
  <c r="E76" i="11"/>
  <c r="D62" i="11"/>
  <c r="E62" i="11" s="1"/>
  <c r="D48" i="11"/>
  <c r="E48" i="11"/>
  <c r="D34" i="11"/>
  <c r="E34" i="11" s="1"/>
  <c r="B9" i="12"/>
  <c r="B10" i="12"/>
  <c r="D10" i="12" s="1"/>
  <c r="B11" i="12"/>
  <c r="D11" i="12" s="1"/>
  <c r="C11" i="12"/>
  <c r="B12" i="12"/>
  <c r="B13" i="12"/>
  <c r="C13" i="12"/>
  <c r="D13" i="12" s="1"/>
  <c r="D26" i="12"/>
  <c r="D27" i="12"/>
  <c r="D29" i="12"/>
  <c r="D115" i="12"/>
  <c r="D116" i="12"/>
  <c r="D117" i="12"/>
  <c r="D119" i="12"/>
  <c r="D100" i="12"/>
  <c r="D106" i="12" s="1"/>
  <c r="D101" i="12"/>
  <c r="D102" i="12"/>
  <c r="D104" i="12"/>
  <c r="D85" i="12"/>
  <c r="D86" i="12"/>
  <c r="D87" i="12"/>
  <c r="D89" i="12"/>
  <c r="D70" i="12"/>
  <c r="D76" i="12" s="1"/>
  <c r="D71" i="12"/>
  <c r="D72" i="12"/>
  <c r="D74" i="12"/>
  <c r="D55" i="12"/>
  <c r="D56" i="12"/>
  <c r="D57" i="12"/>
  <c r="D61" i="12"/>
  <c r="D59" i="12"/>
  <c r="D40" i="12"/>
  <c r="D41" i="12"/>
  <c r="D42" i="12"/>
  <c r="D43" i="12"/>
  <c r="D44" i="12"/>
  <c r="D46" i="12" s="1"/>
  <c r="D97" i="11"/>
  <c r="D98" i="11"/>
  <c r="D99" i="11"/>
  <c r="E99" i="11" s="1"/>
  <c r="D100" i="11"/>
  <c r="E100" i="11"/>
  <c r="D101" i="11"/>
  <c r="D102" i="11"/>
  <c r="E102" i="11" s="1"/>
  <c r="G102" i="11" s="1"/>
  <c r="H102" i="11" s="1"/>
  <c r="D103" i="11"/>
  <c r="E103" i="11" s="1"/>
  <c r="D106" i="11"/>
  <c r="E106" i="11"/>
  <c r="G106" i="11"/>
  <c r="H106" i="11" s="1"/>
  <c r="B107" i="11"/>
  <c r="D111" i="11"/>
  <c r="D112" i="11"/>
  <c r="D113" i="11"/>
  <c r="E113" i="11"/>
  <c r="D114" i="11"/>
  <c r="E114" i="11"/>
  <c r="F114" i="11" s="1"/>
  <c r="D115" i="11"/>
  <c r="D116" i="11"/>
  <c r="E116" i="11" s="1"/>
  <c r="G116" i="11" s="1"/>
  <c r="H116" i="11" s="1"/>
  <c r="D117" i="11"/>
  <c r="E117" i="11"/>
  <c r="F117" i="11" s="1"/>
  <c r="D120" i="11"/>
  <c r="E120" i="11" s="1"/>
  <c r="G120" i="11" s="1"/>
  <c r="H120" i="11" s="1"/>
  <c r="B121" i="11"/>
  <c r="D95" i="12"/>
  <c r="D96" i="12"/>
  <c r="D98" i="12"/>
  <c r="D99" i="12"/>
  <c r="B105" i="12"/>
  <c r="D110" i="12"/>
  <c r="D111" i="12"/>
  <c r="D113" i="12"/>
  <c r="D114" i="12"/>
  <c r="B120" i="12"/>
  <c r="I53" i="16"/>
  <c r="J53" i="16" s="1"/>
  <c r="B8" i="12"/>
  <c r="D8" i="12" s="1"/>
  <c r="B10" i="11"/>
  <c r="D10" i="11" s="1"/>
  <c r="E8" i="12" s="1"/>
  <c r="D84" i="12"/>
  <c r="D83" i="12"/>
  <c r="D81" i="12"/>
  <c r="D80" i="12"/>
  <c r="D69" i="12"/>
  <c r="D68" i="12"/>
  <c r="D66" i="12"/>
  <c r="D65" i="12"/>
  <c r="D54" i="12"/>
  <c r="D53" i="12"/>
  <c r="D51" i="12"/>
  <c r="D50" i="12"/>
  <c r="D39" i="12"/>
  <c r="D38" i="12"/>
  <c r="D36" i="12"/>
  <c r="D35" i="12"/>
  <c r="D24" i="12"/>
  <c r="D23" i="12"/>
  <c r="D21" i="12"/>
  <c r="D20" i="12"/>
  <c r="D36" i="11"/>
  <c r="E36" i="11"/>
  <c r="G36" i="11" s="1"/>
  <c r="H36" i="11" s="1"/>
  <c r="D33" i="11"/>
  <c r="E33" i="11"/>
  <c r="F33" i="11" s="1"/>
  <c r="D32" i="11"/>
  <c r="E32" i="11"/>
  <c r="G32" i="11" s="1"/>
  <c r="H32" i="11" s="1"/>
  <c r="D31" i="11"/>
  <c r="E31" i="11" s="1"/>
  <c r="G31" i="11" s="1"/>
  <c r="H31" i="11" s="1"/>
  <c r="D30" i="11"/>
  <c r="E30" i="11"/>
  <c r="D29" i="11"/>
  <c r="E29" i="11"/>
  <c r="F29" i="11" s="1"/>
  <c r="G29" i="11" s="1"/>
  <c r="H29" i="11" s="1"/>
  <c r="D28" i="11"/>
  <c r="D27" i="11"/>
  <c r="D50" i="11"/>
  <c r="E50" i="11" s="1"/>
  <c r="G50" i="11" s="1"/>
  <c r="H50" i="11" s="1"/>
  <c r="D47" i="11"/>
  <c r="E47" i="11" s="1"/>
  <c r="D46" i="11"/>
  <c r="E46" i="11"/>
  <c r="G46" i="11"/>
  <c r="H46" i="11" s="1"/>
  <c r="D45" i="11"/>
  <c r="D44" i="11"/>
  <c r="E44" i="11"/>
  <c r="F44" i="11" s="1"/>
  <c r="G44" i="11" s="1"/>
  <c r="H44" i="11" s="1"/>
  <c r="D43" i="11"/>
  <c r="E43" i="11"/>
  <c r="G43" i="11" s="1"/>
  <c r="H43" i="11" s="1"/>
  <c r="D42" i="11"/>
  <c r="D41" i="11"/>
  <c r="D64" i="11"/>
  <c r="E64" i="11" s="1"/>
  <c r="G64" i="11" s="1"/>
  <c r="H64" i="11" s="1"/>
  <c r="D61" i="11"/>
  <c r="E61" i="11"/>
  <c r="D60" i="11"/>
  <c r="E60" i="11" s="1"/>
  <c r="G60" i="11" s="1"/>
  <c r="H60" i="11" s="1"/>
  <c r="D59" i="11"/>
  <c r="D58" i="11"/>
  <c r="E58" i="11" s="1"/>
  <c r="D57" i="11"/>
  <c r="E57" i="11"/>
  <c r="F57" i="11" s="1"/>
  <c r="D56" i="11"/>
  <c r="D55" i="11"/>
  <c r="D78" i="11"/>
  <c r="E78" i="11"/>
  <c r="G78" i="11" s="1"/>
  <c r="H78" i="11" s="1"/>
  <c r="D75" i="11"/>
  <c r="E75" i="11"/>
  <c r="F75" i="11" s="1"/>
  <c r="D74" i="11"/>
  <c r="E74" i="11"/>
  <c r="G74" i="11" s="1"/>
  <c r="H74" i="11" s="1"/>
  <c r="D73" i="11"/>
  <c r="D72" i="11"/>
  <c r="E72" i="11"/>
  <c r="D71" i="11"/>
  <c r="E71" i="11" s="1"/>
  <c r="D70" i="11"/>
  <c r="D69" i="11"/>
  <c r="D92" i="11"/>
  <c r="E92" i="11" s="1"/>
  <c r="G92" i="11" s="1"/>
  <c r="H92" i="11" s="1"/>
  <c r="D89" i="11"/>
  <c r="E89" i="11"/>
  <c r="D88" i="11"/>
  <c r="E88" i="11" s="1"/>
  <c r="G88" i="11" s="1"/>
  <c r="H88" i="11" s="1"/>
  <c r="D87" i="11"/>
  <c r="D86" i="11"/>
  <c r="E86" i="11" s="1"/>
  <c r="D85" i="11"/>
  <c r="E85" i="11" s="1"/>
  <c r="D84" i="11"/>
  <c r="D83" i="11"/>
  <c r="B75" i="12"/>
  <c r="I47" i="16"/>
  <c r="B7" i="12"/>
  <c r="D7" i="12" s="1"/>
  <c r="C7" i="12"/>
  <c r="B7" i="11"/>
  <c r="B16" i="11" s="1"/>
  <c r="C7" i="11"/>
  <c r="D7" i="11" s="1"/>
  <c r="E5" i="12" s="1"/>
  <c r="B6" i="11"/>
  <c r="C6" i="11"/>
  <c r="D6" i="11" s="1"/>
  <c r="B90" i="12"/>
  <c r="B60" i="12"/>
  <c r="B45" i="12"/>
  <c r="B47" i="12" s="1"/>
  <c r="I43" i="16"/>
  <c r="K43" i="16" s="1"/>
  <c r="B30" i="12"/>
  <c r="I41" i="16"/>
  <c r="B93" i="11"/>
  <c r="B79" i="11"/>
  <c r="D79" i="11" s="1"/>
  <c r="B65" i="11"/>
  <c r="D65" i="11" s="1"/>
  <c r="B51" i="11"/>
  <c r="D51" i="11" s="1"/>
  <c r="C51" i="11"/>
  <c r="B37" i="11"/>
  <c r="C4" i="12"/>
  <c r="B5" i="12"/>
  <c r="C5" i="12"/>
  <c r="B6" i="12"/>
  <c r="B14" i="12" s="1"/>
  <c r="D37" i="12"/>
  <c r="D22" i="12"/>
  <c r="C121" i="11"/>
  <c r="D121" i="11"/>
  <c r="D103" i="12"/>
  <c r="D97" i="12"/>
  <c r="D52" i="12"/>
  <c r="D73" i="12"/>
  <c r="D67" i="12"/>
  <c r="D82" i="12"/>
  <c r="D88" i="12"/>
  <c r="D91" i="12" s="1"/>
  <c r="D112" i="12"/>
  <c r="C105" i="12"/>
  <c r="D105" i="12" s="1"/>
  <c r="G51" i="16"/>
  <c r="C90" i="12"/>
  <c r="G49" i="16" s="1"/>
  <c r="D118" i="12"/>
  <c r="D121" i="12" s="1"/>
  <c r="C120" i="12"/>
  <c r="G53" i="16"/>
  <c r="H53" i="16" s="1"/>
  <c r="K53" i="16"/>
  <c r="D58" i="12"/>
  <c r="C6" i="12"/>
  <c r="C60" i="12"/>
  <c r="G45" i="16" s="1"/>
  <c r="C93" i="11"/>
  <c r="D93" i="11" s="1"/>
  <c r="D77" i="11"/>
  <c r="E77" i="11"/>
  <c r="G77" i="11" s="1"/>
  <c r="H77" i="11" s="1"/>
  <c r="C107" i="11"/>
  <c r="D63" i="11"/>
  <c r="E63" i="11"/>
  <c r="G63" i="11" s="1"/>
  <c r="H63" i="11" s="1"/>
  <c r="C92" i="15"/>
  <c r="D92" i="15" s="1"/>
  <c r="C106" i="15"/>
  <c r="D106" i="15" s="1"/>
  <c r="C78" i="15"/>
  <c r="D118" i="15"/>
  <c r="E118" i="15" s="1"/>
  <c r="F118" i="15" s="1"/>
  <c r="C64" i="15"/>
  <c r="D64" i="15" s="1"/>
  <c r="C50" i="15"/>
  <c r="C37" i="11"/>
  <c r="D37" i="11"/>
  <c r="E34" i="15"/>
  <c r="F34" i="15" s="1"/>
  <c r="C36" i="15"/>
  <c r="D36" i="15"/>
  <c r="D48" i="15"/>
  <c r="E48" i="15" s="1"/>
  <c r="F48" i="15" s="1"/>
  <c r="D107" i="11"/>
  <c r="F30" i="11"/>
  <c r="G30" i="11"/>
  <c r="H30" i="11"/>
  <c r="D9" i="11"/>
  <c r="E7" i="12" s="1"/>
  <c r="F43" i="11"/>
  <c r="D75" i="12"/>
  <c r="B77" i="12" s="1"/>
  <c r="D5" i="12"/>
  <c r="I5" i="12" s="1"/>
  <c r="D120" i="12"/>
  <c r="C122" i="12"/>
  <c r="I45" i="16"/>
  <c r="F7" i="11"/>
  <c r="N43" i="16"/>
  <c r="F100" i="11"/>
  <c r="G100" i="11" s="1"/>
  <c r="H100" i="11" s="1"/>
  <c r="I51" i="16"/>
  <c r="C77" i="12"/>
  <c r="E12" i="12"/>
  <c r="F89" i="11"/>
  <c r="G89" i="11"/>
  <c r="H89" i="11"/>
  <c r="F48" i="11"/>
  <c r="G48" i="11"/>
  <c r="H48" i="11"/>
  <c r="F6" i="12"/>
  <c r="F113" i="11"/>
  <c r="G113" i="11" s="1"/>
  <c r="H113" i="11" s="1"/>
  <c r="D4" i="12"/>
  <c r="B122" i="12"/>
  <c r="I49" i="16"/>
  <c r="F76" i="11"/>
  <c r="G76" i="11" s="1"/>
  <c r="H76" i="11" s="1"/>
  <c r="F118" i="11"/>
  <c r="G118" i="11" s="1"/>
  <c r="H118" i="11" s="1"/>
  <c r="F6" i="11"/>
  <c r="F6" i="15"/>
  <c r="D60" i="12"/>
  <c r="B62" i="12" s="1"/>
  <c r="D45" i="12"/>
  <c r="C47" i="12"/>
  <c r="C62" i="12"/>
  <c r="D90" i="12"/>
  <c r="B92" i="12"/>
  <c r="C92" i="12"/>
  <c r="I7" i="12" l="1"/>
  <c r="F9" i="15"/>
  <c r="G9" i="15" s="1"/>
  <c r="F9" i="11"/>
  <c r="G9" i="11" s="1"/>
  <c r="F10" i="11"/>
  <c r="G10" i="11" s="1"/>
  <c r="I8" i="12"/>
  <c r="F10" i="15"/>
  <c r="G10" i="15" s="1"/>
  <c r="F34" i="11"/>
  <c r="G34" i="11" s="1"/>
  <c r="H34" i="11" s="1"/>
  <c r="H47" i="16"/>
  <c r="K47" i="16"/>
  <c r="E8" i="11"/>
  <c r="E6" i="12"/>
  <c r="F99" i="11"/>
  <c r="G99" i="11" s="1"/>
  <c r="H99" i="11" s="1"/>
  <c r="F15" i="11"/>
  <c r="G15" i="11" s="1"/>
  <c r="F15" i="15"/>
  <c r="G15" i="15" s="1"/>
  <c r="F90" i="11"/>
  <c r="G90" i="11"/>
  <c r="H90" i="11" s="1"/>
  <c r="G104" i="11"/>
  <c r="H104" i="11" s="1"/>
  <c r="F104" i="11"/>
  <c r="H43" i="16"/>
  <c r="J43" i="16"/>
  <c r="E4" i="12"/>
  <c r="D16" i="11"/>
  <c r="G62" i="11"/>
  <c r="H62" i="11" s="1"/>
  <c r="F62" i="11"/>
  <c r="F12" i="12"/>
  <c r="E14" i="15"/>
  <c r="J51" i="16"/>
  <c r="K49" i="16"/>
  <c r="H49" i="16" s="1"/>
  <c r="G58" i="11"/>
  <c r="H58" i="11" s="1"/>
  <c r="F58" i="11"/>
  <c r="F47" i="11"/>
  <c r="G47" i="11"/>
  <c r="H47" i="11" s="1"/>
  <c r="F103" i="11"/>
  <c r="G103" i="11"/>
  <c r="H103" i="11" s="1"/>
  <c r="E15" i="15"/>
  <c r="F13" i="12"/>
  <c r="E8" i="15"/>
  <c r="F9" i="12"/>
  <c r="F14" i="12" s="1"/>
  <c r="E10" i="15"/>
  <c r="K45" i="16"/>
  <c r="F85" i="11"/>
  <c r="G85" i="11" s="1"/>
  <c r="H85" i="11" s="1"/>
  <c r="I11" i="12"/>
  <c r="F13" i="15"/>
  <c r="G13" i="15" s="1"/>
  <c r="F13" i="11"/>
  <c r="G13" i="11" s="1"/>
  <c r="C28" i="12"/>
  <c r="C9" i="12"/>
  <c r="D25" i="12"/>
  <c r="E14" i="11"/>
  <c r="B107" i="12"/>
  <c r="C107" i="12"/>
  <c r="B17" i="11"/>
  <c r="D17" i="11" s="1"/>
  <c r="F86" i="11"/>
  <c r="G86" i="11" s="1"/>
  <c r="H86" i="11" s="1"/>
  <c r="F71" i="11"/>
  <c r="G71" i="11"/>
  <c r="H71" i="11" s="1"/>
  <c r="I10" i="12"/>
  <c r="F12" i="11"/>
  <c r="G12" i="11" s="1"/>
  <c r="F12" i="15"/>
  <c r="G12" i="15" s="1"/>
  <c r="E13" i="12"/>
  <c r="I13" i="12" s="1"/>
  <c r="E15" i="11"/>
  <c r="D16" i="15"/>
  <c r="F72" i="11"/>
  <c r="G72" i="11" s="1"/>
  <c r="H72" i="11" s="1"/>
  <c r="F7" i="15"/>
  <c r="F61" i="11"/>
  <c r="G61" i="11" s="1"/>
  <c r="H61" i="11" s="1"/>
  <c r="G114" i="11"/>
  <c r="H114" i="11" s="1"/>
  <c r="G57" i="11"/>
  <c r="H57" i="11" s="1"/>
  <c r="D6" i="12"/>
  <c r="C16" i="11"/>
  <c r="C17" i="11" s="1"/>
  <c r="I55" i="16"/>
  <c r="G33" i="11"/>
  <c r="H33" i="11" s="1"/>
  <c r="G117" i="11"/>
  <c r="H117" i="11" s="1"/>
  <c r="K51" i="16"/>
  <c r="G75" i="11"/>
  <c r="H75" i="11" s="1"/>
  <c r="D28" i="12" l="1"/>
  <c r="C12" i="12"/>
  <c r="D12" i="12" s="1"/>
  <c r="D31" i="12"/>
  <c r="J47" i="16"/>
  <c r="F8" i="15"/>
  <c r="G8" i="15" s="1"/>
  <c r="F8" i="11"/>
  <c r="G8" i="11" s="1"/>
  <c r="I6" i="12"/>
  <c r="D9" i="12"/>
  <c r="C14" i="12"/>
  <c r="H51" i="16"/>
  <c r="E14" i="12"/>
  <c r="I4" i="12"/>
  <c r="J45" i="16"/>
  <c r="C30" i="12"/>
  <c r="H45" i="16"/>
  <c r="J49" i="16"/>
  <c r="D30" i="12" l="1"/>
  <c r="B32" i="12" s="1"/>
  <c r="G41" i="16"/>
  <c r="F14" i="11"/>
  <c r="G14" i="11" s="1"/>
  <c r="I12" i="12"/>
  <c r="F14" i="15"/>
  <c r="G14" i="15" s="1"/>
  <c r="G12" i="12"/>
  <c r="H12" i="12" s="1"/>
  <c r="I9" i="12"/>
  <c r="F11" i="15"/>
  <c r="G11" i="15" s="1"/>
  <c r="F11" i="11"/>
  <c r="G11" i="11" s="1"/>
  <c r="D15" i="12"/>
  <c r="G10" i="12"/>
  <c r="H10" i="12" s="1"/>
  <c r="G6" i="12"/>
  <c r="H6" i="12" s="1"/>
  <c r="D14" i="12"/>
  <c r="G7" i="12"/>
  <c r="H7" i="12" s="1"/>
  <c r="C32" i="12" l="1"/>
  <c r="K41" i="16"/>
  <c r="G55" i="16"/>
  <c r="F16" i="11"/>
  <c r="F16" i="15"/>
  <c r="H16" i="12"/>
  <c r="I14" i="12"/>
  <c r="J41" i="16" l="1"/>
  <c r="K55" i="16"/>
  <c r="L41" i="16" s="1"/>
  <c r="N41" i="16"/>
  <c r="N37" i="16" s="1"/>
  <c r="X39" i="16" s="1"/>
  <c r="Y39" i="16" s="1"/>
  <c r="H55" i="16"/>
  <c r="H41" i="16"/>
  <c r="X41" i="16" l="1"/>
  <c r="Y41" i="16" s="1"/>
  <c r="M55" i="16"/>
  <c r="L53" i="16"/>
  <c r="L43" i="16"/>
  <c r="L49" i="16"/>
  <c r="L45" i="16"/>
  <c r="L51" i="16"/>
  <c r="J55" i="16"/>
  <c r="L47" i="16"/>
  <c r="F17" i="15" l="1"/>
  <c r="G18" i="11"/>
  <c r="F16" i="12"/>
</calcChain>
</file>

<file path=xl/comments1.xml><?xml version="1.0" encoding="utf-8"?>
<comments xmlns="http://schemas.openxmlformats.org/spreadsheetml/2006/main">
  <authors>
    <author>Mariella D'Alessio</author>
  </authors>
  <commentList>
    <comment ref="H24" authorId="0" shapeId="0">
      <text>
        <r>
          <rPr>
            <b/>
            <sz val="9"/>
            <color indexed="81"/>
            <rFont val="Tahoma"/>
            <family val="2"/>
          </rPr>
          <t xml:space="preserve">Ufficio Audit: </t>
        </r>
        <r>
          <rPr>
            <sz val="9"/>
            <color indexed="81"/>
            <rFont val="Tahoma"/>
            <family val="2"/>
          </rPr>
          <t xml:space="preserve">ATTENZIONE CHE LA COLONNA "DIFF" DEVE ESSERE </t>
        </r>
        <r>
          <rPr>
            <u/>
            <sz val="9"/>
            <color indexed="81"/>
            <rFont val="Tahoma"/>
            <family val="2"/>
          </rPr>
          <t>SEMPRE</t>
        </r>
        <r>
          <rPr>
            <sz val="9"/>
            <color indexed="81"/>
            <rFont val="Tahoma"/>
            <family val="2"/>
          </rPr>
          <t xml:space="preserve"> PARI A ZERO</t>
        </r>
      </text>
    </comment>
  </commentList>
</comments>
</file>

<file path=xl/comments2.xml><?xml version="1.0" encoding="utf-8"?>
<comments xmlns="http://schemas.openxmlformats.org/spreadsheetml/2006/main">
  <authors>
    <author>Mariella D'Alessio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</rPr>
          <t xml:space="preserve">Ufficio Audit: </t>
        </r>
        <r>
          <rPr>
            <sz val="9"/>
            <color indexed="81"/>
            <rFont val="Tahoma"/>
            <family val="2"/>
          </rPr>
          <t xml:space="preserve">ATTENZIONE CHE I VALORI IN QUESTA COLONNA DEVONO ESSERE </t>
        </r>
        <r>
          <rPr>
            <u/>
            <sz val="9"/>
            <color indexed="81"/>
            <rFont val="Tahoma"/>
            <family val="2"/>
          </rPr>
          <t>SEMPRE</t>
        </r>
        <r>
          <rPr>
            <sz val="9"/>
            <color indexed="81"/>
            <rFont val="Tahoma"/>
            <family val="2"/>
          </rPr>
          <t xml:space="preserve"> PARI A ZERO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Ufficio Audit: </t>
        </r>
        <r>
          <rPr>
            <sz val="9"/>
            <color indexed="81"/>
            <rFont val="Tahoma"/>
            <family val="2"/>
          </rPr>
          <t xml:space="preserve">ATTENZIONE CHE I VALORI IN QUESTA COLONNA DEVONO ESSERE </t>
        </r>
        <r>
          <rPr>
            <u/>
            <sz val="9"/>
            <color indexed="81"/>
            <rFont val="Tahoma"/>
            <family val="2"/>
          </rPr>
          <t>SEMPRE</t>
        </r>
        <r>
          <rPr>
            <sz val="9"/>
            <color indexed="81"/>
            <rFont val="Tahoma"/>
            <family val="2"/>
          </rPr>
          <t xml:space="preserve"> PARI A ZERO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 xml:space="preserve">Ufficio Audit: </t>
        </r>
        <r>
          <rPr>
            <sz val="9"/>
            <color indexed="81"/>
            <rFont val="Tahoma"/>
            <family val="2"/>
          </rPr>
          <t xml:space="preserve">ATTENZIONE CHE I VALORI IN QUESTA COLONNA DEVONO ESSERE </t>
        </r>
        <r>
          <rPr>
            <u/>
            <sz val="9"/>
            <color indexed="81"/>
            <rFont val="Tahoma"/>
            <family val="2"/>
          </rPr>
          <t>SEMPRE</t>
        </r>
        <r>
          <rPr>
            <sz val="9"/>
            <color indexed="81"/>
            <rFont val="Tahoma"/>
            <family val="2"/>
          </rPr>
          <t xml:space="preserve"> PARI A ZERO</t>
        </r>
      </text>
    </comment>
    <comment ref="F65" authorId="0" shapeId="0">
      <text>
        <r>
          <rPr>
            <b/>
            <sz val="9"/>
            <color indexed="81"/>
            <rFont val="Tahoma"/>
            <family val="2"/>
          </rPr>
          <t xml:space="preserve">Ufficio Audit: </t>
        </r>
        <r>
          <rPr>
            <sz val="9"/>
            <color indexed="81"/>
            <rFont val="Tahoma"/>
            <family val="2"/>
          </rPr>
          <t xml:space="preserve">ATTENZIONE CHE I VALORI IN QUESTA COLONNA DEVONO ESSERE </t>
        </r>
        <r>
          <rPr>
            <u/>
            <sz val="9"/>
            <color indexed="81"/>
            <rFont val="Tahoma"/>
            <family val="2"/>
          </rPr>
          <t>SEMPRE</t>
        </r>
        <r>
          <rPr>
            <sz val="9"/>
            <color indexed="81"/>
            <rFont val="Tahoma"/>
            <family val="2"/>
          </rPr>
          <t xml:space="preserve"> PARI A ZERO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</rPr>
          <t xml:space="preserve">Ufficio Audit: </t>
        </r>
        <r>
          <rPr>
            <sz val="9"/>
            <color indexed="81"/>
            <rFont val="Tahoma"/>
            <family val="2"/>
          </rPr>
          <t xml:space="preserve">ATTENZIONE CHE I VALORI IN QUESTA COLONNA DEVONO ESSERE </t>
        </r>
        <r>
          <rPr>
            <u/>
            <sz val="9"/>
            <color indexed="81"/>
            <rFont val="Tahoma"/>
            <family val="2"/>
          </rPr>
          <t>SEMPRE</t>
        </r>
        <r>
          <rPr>
            <sz val="9"/>
            <color indexed="81"/>
            <rFont val="Tahoma"/>
            <family val="2"/>
          </rPr>
          <t xml:space="preserve"> PARI A ZERO</t>
        </r>
      </text>
    </comment>
    <comment ref="F93" authorId="0" shapeId="0">
      <text>
        <r>
          <rPr>
            <b/>
            <sz val="9"/>
            <color indexed="81"/>
            <rFont val="Tahoma"/>
            <family val="2"/>
          </rPr>
          <t xml:space="preserve">Ufficio Audit: </t>
        </r>
        <r>
          <rPr>
            <sz val="9"/>
            <color indexed="81"/>
            <rFont val="Tahoma"/>
            <family val="2"/>
          </rPr>
          <t xml:space="preserve">ATTENZIONE CHE I VALORI IN QUESTA COLONNA DEVONO ESSERE </t>
        </r>
        <r>
          <rPr>
            <u/>
            <sz val="9"/>
            <color indexed="81"/>
            <rFont val="Tahoma"/>
            <family val="2"/>
          </rPr>
          <t>SEMPRE</t>
        </r>
        <r>
          <rPr>
            <sz val="9"/>
            <color indexed="81"/>
            <rFont val="Tahoma"/>
            <family val="2"/>
          </rPr>
          <t xml:space="preserve"> PARI A ZERO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</rPr>
          <t xml:space="preserve">Ufficio Audit: </t>
        </r>
        <r>
          <rPr>
            <sz val="9"/>
            <color indexed="81"/>
            <rFont val="Tahoma"/>
            <family val="2"/>
          </rPr>
          <t xml:space="preserve">ATTENZIONE CHE I VALORI IN QUESTA COLONNA DEVONO ESSERE </t>
        </r>
        <r>
          <rPr>
            <u/>
            <sz val="9"/>
            <color indexed="81"/>
            <rFont val="Tahoma"/>
            <family val="2"/>
          </rPr>
          <t>SEMPRE</t>
        </r>
        <r>
          <rPr>
            <sz val="9"/>
            <color indexed="81"/>
            <rFont val="Tahoma"/>
            <family val="2"/>
          </rPr>
          <t xml:space="preserve"> PARI A ZERO</t>
        </r>
      </text>
    </comment>
  </commentList>
</comments>
</file>

<file path=xl/sharedStrings.xml><?xml version="1.0" encoding="utf-8"?>
<sst xmlns="http://schemas.openxmlformats.org/spreadsheetml/2006/main" count="570" uniqueCount="146">
  <si>
    <t>Totale</t>
  </si>
  <si>
    <t>Costi totali del progetto</t>
  </si>
  <si>
    <t>Partenariato</t>
  </si>
  <si>
    <t xml:space="preserve"> Fond Cariplo</t>
  </si>
  <si>
    <t>%</t>
  </si>
  <si>
    <t>Total</t>
  </si>
  <si>
    <t>A carico del partenariato</t>
  </si>
  <si>
    <t>A carico della Fond Cariplo</t>
  </si>
  <si>
    <t>Finanziamento</t>
  </si>
  <si>
    <t>(numero enti-partner - 1) x 250.000</t>
  </si>
  <si>
    <t>(4 - 1) x 250.000 = 750.000</t>
  </si>
  <si>
    <t>(in ogni caso da svolgere e trasmettere solo con l'ultimo rendiconto di chiusura del progetto):</t>
  </si>
  <si>
    <t>Compilare solo campi in GIALLO (*)</t>
  </si>
  <si>
    <t xml:space="preserve">Es. 4 partner: il progetto è sopra-soglia se le spese autocertificate sono almeno </t>
  </si>
  <si>
    <t>NO</t>
  </si>
  <si>
    <t>PARTNER 4</t>
  </si>
  <si>
    <t>PARTNER 5</t>
  </si>
  <si>
    <t>PARTNER 6</t>
  </si>
  <si>
    <t>IVA</t>
  </si>
  <si>
    <t>Tot.</t>
  </si>
  <si>
    <t>PARTNER 2</t>
  </si>
  <si>
    <t>PARTNER 3</t>
  </si>
  <si>
    <t>Meglio procurarsi subito un preventivo, comunque il certificato costerà circa l'1% del costo totale del progetto del partner.</t>
  </si>
  <si>
    <r>
      <t>Attenzione</t>
    </r>
    <r>
      <rPr>
        <sz val="9"/>
        <color indexed="8"/>
        <rFont val="Calibri"/>
        <family val="2"/>
      </rPr>
      <t xml:space="preserve">: nel definire gli importi delle voci di spesa gravati da IVA </t>
    </r>
    <r>
      <rPr>
        <b/>
        <u/>
        <sz val="9"/>
        <color indexed="8"/>
        <rFont val="Calibri"/>
        <family val="2"/>
      </rPr>
      <t>pensare prima all'imponibile e aggiungere l'IVA</t>
    </r>
    <r>
      <rPr>
        <sz val="9"/>
        <color indexed="8"/>
        <rFont val="Calibri"/>
        <family val="2"/>
      </rPr>
      <t xml:space="preserve">, questo faciliterà le cose nell'inserimento dei dati on-line. Esempio, materiale di consumo 50.000 + IVA = 61.000, </t>
    </r>
    <r>
      <rPr>
        <b/>
        <sz val="9"/>
        <color indexed="10"/>
        <rFont val="Calibri"/>
        <family val="2"/>
      </rPr>
      <t>inserire qui 61.000.</t>
    </r>
    <r>
      <rPr>
        <sz val="9"/>
        <color indexed="8"/>
        <rFont val="Calibri"/>
        <family val="2"/>
      </rPr>
      <t xml:space="preserve"> In questo modo quando si andrà ad inserire gli importi on-line si avrà un imponibile (50.000) e un'IVA (11.000) </t>
    </r>
    <r>
      <rPr>
        <b/>
        <u/>
        <sz val="9"/>
        <color indexed="8"/>
        <rFont val="Calibri"/>
        <family val="2"/>
      </rPr>
      <t>senza importi dopo la virgola</t>
    </r>
    <r>
      <rPr>
        <sz val="9"/>
        <color indexed="8"/>
        <rFont val="Calibri"/>
        <family val="2"/>
      </rPr>
      <t xml:space="preserve">. Di fianco alla tabella è disponibile </t>
    </r>
    <r>
      <rPr>
        <b/>
        <sz val="9"/>
        <color indexed="8"/>
        <rFont val="Calibri"/>
        <family val="2"/>
      </rPr>
      <t>comunque</t>
    </r>
    <r>
      <rPr>
        <sz val="9"/>
        <color indexed="8"/>
        <rFont val="Calibri"/>
        <family val="2"/>
      </rPr>
      <t xml:space="preserve"> lo scorporo IVA.</t>
    </r>
  </si>
  <si>
    <t>Imponibile</t>
  </si>
  <si>
    <t>PARTNER 1</t>
  </si>
  <si>
    <t>Costo progetto ai fini dell'audit esterno</t>
  </si>
  <si>
    <t>Costo Partner ai fini dell'audit esterno</t>
  </si>
  <si>
    <t>Costo Partner  ai fini dell'audit esterno</t>
  </si>
  <si>
    <t>UNIMI</t>
  </si>
  <si>
    <t>IMPORTI DA CARICARE ONLINE
N.B.: per inserire l'IVA, selezionare "Definisci importo" dal menù a tendina</t>
  </si>
  <si>
    <t>EXTRA IVA</t>
  </si>
  <si>
    <t>ANNO 1</t>
  </si>
  <si>
    <t>ANNO 2</t>
  </si>
  <si>
    <t>ANNO 3</t>
  </si>
  <si>
    <t>AZIONE 1</t>
  </si>
  <si>
    <t>AZIONE 2</t>
  </si>
  <si>
    <t>AZIONE 3</t>
  </si>
  <si>
    <t>AZIONE 4</t>
  </si>
  <si>
    <t>AZIONE 5</t>
  </si>
  <si>
    <t>AZIONE 6</t>
  </si>
  <si>
    <t>AZIONE 7</t>
  </si>
  <si>
    <t>GESTIONE AZIONI/ONERI
N.B.: per inserire l'IVA, selezionare "Definisci importo" dal menù a tendina</t>
  </si>
  <si>
    <r>
      <t xml:space="preserve">GESTIONE COPERTURE
Importi da inserire nella riga </t>
    </r>
    <r>
      <rPr>
        <b/>
        <i/>
        <sz val="11"/>
        <color indexed="8"/>
        <rFont val="Calibri"/>
        <family val="2"/>
      </rPr>
      <t>Cariplo</t>
    </r>
  </si>
  <si>
    <t>GLI IMPORTI DA CARICARE ONLINE NEL PIANO ECONOMICO SONO QUELLI SOTTO RIPORTATI NELLE COLONNE E - F - H</t>
  </si>
  <si>
    <t>ANNO 4</t>
  </si>
  <si>
    <t>ANNO 5</t>
  </si>
  <si>
    <t>ANNO 6</t>
  </si>
  <si>
    <t>ANNO 7</t>
  </si>
  <si>
    <t>ARTICOLAZIONE TEMPORALE ONERI</t>
  </si>
  <si>
    <t>ONERI NON RIPARTITI</t>
  </si>
  <si>
    <t>GLI IMPORTI DA CARICARE ONLINE NEL PIANO ECONOMICO SONO QUELLI SOTTO RIPORTATI NELLA COLONNA E</t>
  </si>
  <si>
    <t>ONERI/PROVENTI PER PARTNER: inserire i valori sotto riportati nella colonna C</t>
  </si>
  <si>
    <r>
      <rPr>
        <sz val="16"/>
        <color indexed="10"/>
        <rFont val="Arial"/>
        <family val="2"/>
      </rPr>
      <t>*</t>
    </r>
    <r>
      <rPr>
        <sz val="10"/>
        <rFont val="Arial"/>
      </rPr>
      <t xml:space="preserve"> Le eventuali procedure di evidenza pubblica devono essere espletate PRIMA della presentazione della domanda.
 Si consiglia di mantenersi al di sotto dei 40.000 euro per fornitore e di procurarsi tre preventivi</t>
    </r>
  </si>
  <si>
    <t>TITOLO PROGETTO:</t>
  </si>
  <si>
    <t>ACRONIMO:</t>
  </si>
  <si>
    <t>FONDAZIONE CARIPLO - RICERCA SCIENTIFICA</t>
  </si>
  <si>
    <t>DA:</t>
  </si>
  <si>
    <t>A:</t>
  </si>
  <si>
    <t>NOME P.I. UNIMI:</t>
  </si>
  <si>
    <t>TIPO DI CONTRATTO P.I. UNIMI:</t>
  </si>
  <si>
    <t>DATA FINE CONTRATTO P.I. UNIMI:</t>
  </si>
  <si>
    <t>DATA INIZIO CONTRATTO P.I. UNIMI:</t>
  </si>
  <si>
    <t>INPEGNO % P.I. SUL PROGETTO</t>
  </si>
  <si>
    <t>selezionare con una X il bando a cui si sta applicando</t>
  </si>
  <si>
    <t>FORMAZIONE E AVVIAMENTO ALLA CARRIERA DI MEDICI-RICERCATORI</t>
  </si>
  <si>
    <t>RICERCA BIOMEDICA SULLE MALATTIE LEGATE ALL'INVECCHIAMENTO</t>
  </si>
  <si>
    <t>RICERCA DEDICATA AL DISSESTO IDROGEOLOGICO</t>
  </si>
  <si>
    <t>RICERCA SOCIALE SULL'INVECCHIAMENTO</t>
  </si>
  <si>
    <t>BANDO CONGIUNTO RICERCA INTEGRATA SULLE BIOTECNIOLOGIE INDUSTRIALIE SULLA BIOECONOMIA</t>
  </si>
  <si>
    <t>Fin. max.</t>
  </si>
  <si>
    <t>A01.Acquisto di immobili</t>
  </si>
  <si>
    <t>A02.Ristrutt. Manut. Restauro Immobili</t>
  </si>
  <si>
    <t>A04.Altre spese per invest. amm. (solo costi brevettazione)</t>
  </si>
  <si>
    <t>A06.Personale non strutturato (assegnisti, cococo e borse)</t>
  </si>
  <si>
    <t>A07.Prestazioni professionali di terzi (compreso audit)</t>
  </si>
  <si>
    <t>A08. Materiali di consumo (scientifico, NO cancelleria)</t>
  </si>
  <si>
    <t>A09. Spese correnti</t>
  </si>
  <si>
    <t>A10. Altre spese gestionali (missioni, pubblicazioni, dissemin.)</t>
  </si>
  <si>
    <t>A03.Acquisto di arredi e attrezzature (può riguardare il costo totale sostenuto)</t>
  </si>
  <si>
    <t>A05. Personale strutturato (solo per Bando Congiunto)</t>
  </si>
  <si>
    <t>Congiunto</t>
  </si>
  <si>
    <t>Dissesto idrogeologico</t>
  </si>
  <si>
    <t>Giovani ricercatori</t>
  </si>
  <si>
    <t>biomedica invecchiamento</t>
  </si>
  <si>
    <t>Sociale Invecchiamento</t>
  </si>
  <si>
    <t>Formazione</t>
  </si>
  <si>
    <t>BUDGET GENERALE</t>
  </si>
  <si>
    <t>Cofinanziamento</t>
  </si>
  <si>
    <t>Obbligo per un partner di PREVEDERE ALLA VOCE A07 IL COSTO del CERTIFICATO DI AUDIT da parte di un revisore esterno ed indipendente da UNIMI</t>
  </si>
  <si>
    <t>- SEMPRE se si verifica un costo progetto* del partner (detratti investimenti, arredi e attrezzature) pari o superiore ad € 125.000 in un partnernariato sopra-soglia, inteso come gruppo dove la spesa da cerificare sia almeno pari a:</t>
  </si>
  <si>
    <t>*Obbligo di AUDIT: il costo progetto si ottiene moltiplicando i costi eleggibili inseriti nel Piano Economico (sommatoria delle voci A06, A07, A08, A09 e A10), per il coefficiente 1,25 vedi cella D21 della sheet 'Budget per partner'</t>
  </si>
  <si>
    <t>BANDO CONGIUNTO:</t>
  </si>
  <si>
    <t>1. non più di € 250.000 alle attività in capo ai centri di ricerca</t>
  </si>
  <si>
    <t>2. non più di € 80.000 alle attività in capo alle imprese</t>
  </si>
  <si>
    <t>3. personale strutturato: 30% per università, 10% per imprese</t>
  </si>
  <si>
    <t>4. durata massima 24 mesi, eventuale proroga max 12 mesi</t>
  </si>
  <si>
    <t>RICERCA SOCIALE SU INVECCHIAMENTO</t>
  </si>
  <si>
    <t>1. A08 può comprendere cancelleria e fotocopie</t>
  </si>
  <si>
    <t>AVVERTENZE PARTICOLARI PER OGNI BANDO:</t>
  </si>
  <si>
    <t>1. il responsabile scientifico deve possedere le seguenti caratteristiche:</t>
  </si>
  <si>
    <t>FORMAZIONE E AVVIAMENTO CARRIERA MEDICI-RICERCATORI</t>
  </si>
  <si>
    <t xml:space="preserve">1. la voce A09 può comprendere borse di studio per partecipazione a corsi </t>
  </si>
  <si>
    <t>2. la voce A09 può comprendere i salari del personale tecnico-amministrativo coinvolto nella formazione</t>
  </si>
  <si>
    <t>3. la voce A10 può comprendere costi per soggiorni/stage all'estero</t>
  </si>
  <si>
    <t>4. massimo due condidature per ente (uno come capofila e uno come partner)</t>
  </si>
  <si>
    <t>ARTICOLAZIONE TEMPORALE</t>
  </si>
  <si>
    <t>DURATA PROGETTO IN MESI:</t>
  </si>
  <si>
    <t>FASE 1</t>
  </si>
  <si>
    <t>FASE 2</t>
  </si>
  <si>
    <t>SOLO PER BANDO CONGIUNTO</t>
  </si>
  <si>
    <t>Finanziamento imprese:</t>
  </si>
  <si>
    <t>Finanziamento enti di ricerca:</t>
  </si>
  <si>
    <t>IDENTIFICARE GLI ENTI PUBBLICI CON UN "1"</t>
  </si>
  <si>
    <t>CONTROLLO</t>
  </si>
  <si>
    <t>x</t>
  </si>
  <si>
    <r>
      <t>A05. Personale strutturato</t>
    </r>
    <r>
      <rPr>
        <sz val="11"/>
        <color indexed="22"/>
        <rFont val="Calibri"/>
        <family val="2"/>
      </rPr>
      <t xml:space="preserve"> </t>
    </r>
    <r>
      <rPr>
        <b/>
        <sz val="11"/>
        <color indexed="22"/>
        <rFont val="Calibri"/>
        <family val="2"/>
      </rPr>
      <t>(solo per Bando Congiunto)</t>
    </r>
  </si>
  <si>
    <r>
      <t xml:space="preserve">A05. Personale strutturato </t>
    </r>
    <r>
      <rPr>
        <b/>
        <sz val="11"/>
        <color indexed="22"/>
        <rFont val="Calibri"/>
        <family val="2"/>
      </rPr>
      <t>(solo per Bando Congiunto)</t>
    </r>
  </si>
  <si>
    <t>Totale budget per partner</t>
  </si>
  <si>
    <r>
      <t xml:space="preserve">A05. Personale strutturato </t>
    </r>
    <r>
      <rPr>
        <b/>
        <sz val="11"/>
        <color indexed="55"/>
        <rFont val="Calibri"/>
        <family val="2"/>
      </rPr>
      <t>(solo per Bando Congiunto)</t>
    </r>
  </si>
  <si>
    <r>
      <t>A05. Personale strutturato</t>
    </r>
    <r>
      <rPr>
        <sz val="11"/>
        <color indexed="55"/>
        <rFont val="Calibri"/>
        <family val="2"/>
      </rPr>
      <t xml:space="preserve"> </t>
    </r>
    <r>
      <rPr>
        <b/>
        <sz val="11"/>
        <color indexed="55"/>
        <rFont val="Calibri"/>
        <family val="2"/>
      </rPr>
      <t>(solo per Bando Congiunto)</t>
    </r>
  </si>
  <si>
    <r>
      <t>A05. Personale strutturato</t>
    </r>
    <r>
      <rPr>
        <b/>
        <sz val="11"/>
        <rFont val="Calibri"/>
        <family val="2"/>
      </rPr>
      <t xml:space="preserve"> (da non compilare)</t>
    </r>
  </si>
  <si>
    <r>
      <t>A05. Personale strutturato</t>
    </r>
    <r>
      <rPr>
        <b/>
        <sz val="11"/>
        <color indexed="8"/>
        <rFont val="Calibri"/>
        <family val="2"/>
      </rPr>
      <t xml:space="preserve"> (da non compilare) </t>
    </r>
  </si>
  <si>
    <r>
      <t>A05. Personale strutturato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(da non compilare)</t>
    </r>
  </si>
  <si>
    <r>
      <t>A05. Personale strutturato</t>
    </r>
    <r>
      <rPr>
        <b/>
        <sz val="11"/>
        <color indexed="8"/>
        <rFont val="Calibri"/>
        <family val="2"/>
      </rPr>
      <t xml:space="preserve"> (da non compilare)</t>
    </r>
  </si>
  <si>
    <r>
      <t xml:space="preserve">A05. Personale strutturato </t>
    </r>
    <r>
      <rPr>
        <b/>
        <sz val="11"/>
        <rFont val="Calibri"/>
        <family val="2"/>
      </rPr>
      <t>(da non compilare)</t>
    </r>
  </si>
  <si>
    <r>
      <t>A05. Personale strutturato</t>
    </r>
    <r>
      <rPr>
        <sz val="11"/>
        <color indexed="55"/>
        <rFont val="Calibri"/>
        <family val="2"/>
      </rPr>
      <t xml:space="preserve"> </t>
    </r>
    <r>
      <rPr>
        <b/>
        <sz val="11"/>
        <rFont val="Calibri"/>
        <family val="2"/>
      </rPr>
      <t>(da non compilare)</t>
    </r>
  </si>
  <si>
    <t>A06. Personale non strutturato</t>
  </si>
  <si>
    <t>€</t>
  </si>
  <si>
    <t xml:space="preserve">NOTA PER LA COMPILAZIONE DEL FILE: compilare i fogli seguendo l'ordine 1. Idea Generale- 2. Budget per Partner -  </t>
  </si>
  <si>
    <t>GIOVANI RICERCATORI</t>
  </si>
  <si>
    <t>a. possesso del titolo di dottore di ricerca da non più di 2 anni alla data di scadenza del bando;</t>
  </si>
  <si>
    <r>
      <t xml:space="preserve">b. identificare un </t>
    </r>
    <r>
      <rPr>
        <i/>
        <sz val="10"/>
        <rFont val="Arial"/>
        <family val="2"/>
      </rPr>
      <t xml:space="preserve">mentor </t>
    </r>
  </si>
  <si>
    <t>2. durata massima del progetto 36 mesi</t>
  </si>
  <si>
    <t xml:space="preserve">                 -SEMPRE se si verifica un costo progetto* del partner (detratti investimenti, arredi e attrezzature) pari o superiore ad € 250.000</t>
  </si>
  <si>
    <t xml:space="preserve">eventuale salario P.I. </t>
  </si>
  <si>
    <t>Tipologia</t>
  </si>
  <si>
    <t>Borsa giovani promettenti</t>
  </si>
  <si>
    <t>Contratto individuale</t>
  </si>
  <si>
    <t>Contratto di ricerca</t>
  </si>
  <si>
    <t xml:space="preserve">Importo 38000€ annui per minimo 2 anni (76000 totali per contratto) </t>
  </si>
  <si>
    <t>Sostituisce Co.Co.CO, non ha minimi e massimi di durata ma è tassato fortemente.</t>
  </si>
  <si>
    <t>A06.Personale non strutturato (contratti di ricerca, cococo e borse)</t>
  </si>
  <si>
    <t xml:space="preserve">A06.Personale non strutturato </t>
  </si>
  <si>
    <t>A06.Personale non strutturato</t>
  </si>
  <si>
    <t>(fino a 35 anni): durata tra 6 e 24 mesi, rinnovo per un periodo che, sommato a quello iniziale, non supera 30 mesi. Importo mensile tra 1.000€ e 2.500€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</si>
</sst>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-* #,##0.00\ _€_-;\-* #,##0.00\ _€_-;_-* &quot;-&quot;??\ _€_-;_-@_-"/>
    <numFmt numFmtId="171" formatCode="_-&quot;€&quot;\ * #,##0.00_-;\-&quot;€&quot;\ * #,##0.00_-;_-&quot;€&quot;\ * &quot;-&quot;??_-;_-@_-"/>
  </numFmts>
  <fonts count="5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10"/>
      <name val="Calibri"/>
      <family val="2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b/>
      <sz val="9"/>
      <color indexed="10"/>
      <name val="Calibri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i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sz val="16"/>
      <color indexed="8"/>
      <name val="Calibri"/>
      <family val="2"/>
    </font>
    <font>
      <sz val="16"/>
      <color indexed="10"/>
      <name val="Arial"/>
      <family val="2"/>
    </font>
    <font>
      <b/>
      <sz val="18"/>
      <name val="Arial"/>
      <family val="2"/>
    </font>
    <font>
      <b/>
      <sz val="11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11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5"/>
      <name val="Calibri"/>
      <family val="2"/>
    </font>
    <font>
      <sz val="11"/>
      <color indexed="55"/>
      <name val="Calibri"/>
      <family val="2"/>
    </font>
    <font>
      <b/>
      <sz val="18"/>
      <color indexed="8"/>
      <name val="Calibri"/>
      <family val="2"/>
    </font>
    <font>
      <i/>
      <sz val="10"/>
      <name val="Arial"/>
      <family val="2"/>
    </font>
    <font>
      <b/>
      <sz val="11"/>
      <color rgb="FFFF0000"/>
      <name val="Calibri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b/>
      <u/>
      <sz val="10"/>
      <color theme="4" tint="0.79998168889431442"/>
      <name val="Arial"/>
      <family val="2"/>
    </font>
    <font>
      <sz val="10"/>
      <color theme="4" tint="0.79998168889431442"/>
      <name val="Arial"/>
      <family val="2"/>
    </font>
    <font>
      <b/>
      <u/>
      <sz val="10"/>
      <color theme="0" tint="-0.249977111117893"/>
      <name val="Arial"/>
      <family val="2"/>
    </font>
    <font>
      <u/>
      <sz val="10"/>
      <color theme="0" tint="-0.249977111117893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  <font>
      <b/>
      <sz val="10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</borders>
  <cellStyleXfs count="45">
    <xf numFmtId="0" fontId="0" fillId="0" borderId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2" borderId="1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5" fillId="0" borderId="0"/>
    <xf numFmtId="0" fontId="1" fillId="0" borderId="0"/>
    <xf numFmtId="0" fontId="7" fillId="3" borderId="2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5">
    <xf numFmtId="0" fontId="0" fillId="0" borderId="0" xfId="0"/>
    <xf numFmtId="0" fontId="5" fillId="0" borderId="0" xfId="28"/>
    <xf numFmtId="0" fontId="11" fillId="0" borderId="0" xfId="28" applyFont="1" applyBorder="1"/>
    <xf numFmtId="0" fontId="5" fillId="0" borderId="0" xfId="28" applyBorder="1"/>
    <xf numFmtId="0" fontId="5" fillId="0" borderId="0" xfId="28" applyFill="1" applyBorder="1"/>
    <xf numFmtId="3" fontId="8" fillId="0" borderId="0" xfId="28" applyNumberFormat="1" applyFont="1" applyBorder="1" applyAlignment="1">
      <alignment horizontal="right"/>
    </xf>
    <xf numFmtId="10" fontId="5" fillId="0" borderId="0" xfId="31" applyNumberFormat="1" applyFont="1" applyFill="1"/>
    <xf numFmtId="0" fontId="5" fillId="0" borderId="0" xfId="28" applyFill="1"/>
    <xf numFmtId="3" fontId="5" fillId="0" borderId="0" xfId="28" applyNumberFormat="1" applyFill="1" applyBorder="1"/>
    <xf numFmtId="0" fontId="9" fillId="0" borderId="0" xfId="28" applyFont="1" applyFill="1" applyBorder="1"/>
    <xf numFmtId="0" fontId="9" fillId="0" borderId="0" xfId="28" applyFont="1" applyFill="1" applyBorder="1" applyAlignment="1">
      <alignment horizontal="center"/>
    </xf>
    <xf numFmtId="0" fontId="9" fillId="0" borderId="0" xfId="28" applyFont="1"/>
    <xf numFmtId="10" fontId="5" fillId="0" borderId="0" xfId="31" applyNumberFormat="1" applyFont="1" applyFill="1" applyBorder="1"/>
    <xf numFmtId="0" fontId="9" fillId="4" borderId="3" xfId="28" applyFont="1" applyFill="1" applyBorder="1"/>
    <xf numFmtId="0" fontId="9" fillId="5" borderId="3" xfId="28" applyFont="1" applyFill="1" applyBorder="1"/>
    <xf numFmtId="0" fontId="9" fillId="5" borderId="3" xfId="28" applyFont="1" applyFill="1" applyBorder="1" applyAlignment="1">
      <alignment horizontal="center"/>
    </xf>
    <xf numFmtId="43" fontId="9" fillId="5" borderId="3" xfId="9" applyFont="1" applyFill="1" applyBorder="1" applyAlignment="1">
      <alignment horizontal="center"/>
    </xf>
    <xf numFmtId="43" fontId="9" fillId="5" borderId="4" xfId="9" applyFont="1" applyFill="1" applyBorder="1" applyAlignment="1">
      <alignment horizontal="center"/>
    </xf>
    <xf numFmtId="43" fontId="9" fillId="5" borderId="5" xfId="9" applyFont="1" applyFill="1" applyBorder="1" applyAlignment="1">
      <alignment horizontal="center"/>
    </xf>
    <xf numFmtId="0" fontId="9" fillId="4" borderId="3" xfId="28" applyFont="1" applyFill="1" applyBorder="1" applyAlignment="1">
      <alignment horizontal="center"/>
    </xf>
    <xf numFmtId="0" fontId="9" fillId="4" borderId="4" xfId="28" applyFont="1" applyFill="1" applyBorder="1" applyAlignment="1">
      <alignment horizontal="center"/>
    </xf>
    <xf numFmtId="43" fontId="5" fillId="0" borderId="6" xfId="9" applyFont="1" applyFill="1" applyBorder="1"/>
    <xf numFmtId="43" fontId="5" fillId="0" borderId="7" xfId="9" applyFont="1" applyFill="1" applyBorder="1"/>
    <xf numFmtId="43" fontId="5" fillId="0" borderId="7" xfId="9" applyFont="1" applyBorder="1"/>
    <xf numFmtId="43" fontId="5" fillId="0" borderId="0" xfId="28" applyNumberFormat="1"/>
    <xf numFmtId="0" fontId="19" fillId="0" borderId="8" xfId="28" applyFont="1" applyBorder="1"/>
    <xf numFmtId="43" fontId="5" fillId="6" borderId="9" xfId="9" applyFont="1" applyFill="1" applyBorder="1"/>
    <xf numFmtId="43" fontId="5" fillId="6" borderId="10" xfId="9" applyFont="1" applyFill="1" applyBorder="1"/>
    <xf numFmtId="43" fontId="5" fillId="0" borderId="10" xfId="9" applyFont="1" applyFill="1" applyBorder="1"/>
    <xf numFmtId="43" fontId="5" fillId="7" borderId="9" xfId="28" applyNumberFormat="1" applyFill="1" applyBorder="1"/>
    <xf numFmtId="43" fontId="5" fillId="7" borderId="11" xfId="28" applyNumberFormat="1" applyFill="1" applyBorder="1"/>
    <xf numFmtId="43" fontId="5" fillId="7" borderId="12" xfId="28" applyNumberFormat="1" applyFill="1" applyBorder="1"/>
    <xf numFmtId="43" fontId="5" fillId="7" borderId="13" xfId="28" applyNumberFormat="1" applyFill="1" applyBorder="1"/>
    <xf numFmtId="43" fontId="5" fillId="7" borderId="14" xfId="28" applyNumberFormat="1" applyFill="1" applyBorder="1"/>
    <xf numFmtId="43" fontId="5" fillId="7" borderId="15" xfId="28" applyNumberFormat="1" applyFill="1" applyBorder="1"/>
    <xf numFmtId="43" fontId="5" fillId="0" borderId="15" xfId="28" applyNumberFormat="1" applyFill="1" applyBorder="1"/>
    <xf numFmtId="43" fontId="5" fillId="0" borderId="16" xfId="28" applyNumberFormat="1" applyFill="1" applyBorder="1"/>
    <xf numFmtId="43" fontId="5" fillId="6" borderId="8" xfId="9" applyFont="1" applyFill="1" applyBorder="1"/>
    <xf numFmtId="43" fontId="5" fillId="6" borderId="7" xfId="9" applyFont="1" applyFill="1" applyBorder="1"/>
    <xf numFmtId="43" fontId="5" fillId="6" borderId="6" xfId="9" applyFont="1" applyFill="1" applyBorder="1"/>
    <xf numFmtId="43" fontId="5" fillId="7" borderId="8" xfId="9" applyFont="1" applyFill="1" applyBorder="1"/>
    <xf numFmtId="2" fontId="5" fillId="0" borderId="0" xfId="28" applyNumberFormat="1"/>
    <xf numFmtId="43" fontId="1" fillId="6" borderId="9" xfId="11" applyFont="1" applyFill="1" applyBorder="1"/>
    <xf numFmtId="0" fontId="1" fillId="6" borderId="0" xfId="29" applyFill="1"/>
    <xf numFmtId="0" fontId="1" fillId="0" borderId="8" xfId="28" applyFont="1" applyBorder="1"/>
    <xf numFmtId="10" fontId="5" fillId="7" borderId="17" xfId="31" applyNumberFormat="1" applyFont="1" applyFill="1" applyBorder="1" applyAlignment="1">
      <alignment horizontal="center"/>
    </xf>
    <xf numFmtId="10" fontId="5" fillId="7" borderId="18" xfId="31" applyNumberFormat="1" applyFont="1" applyFill="1" applyBorder="1" applyAlignment="1">
      <alignment horizontal="center"/>
    </xf>
    <xf numFmtId="0" fontId="9" fillId="4" borderId="19" xfId="28" applyFont="1" applyFill="1" applyBorder="1" applyAlignment="1">
      <alignment horizontal="center"/>
    </xf>
    <xf numFmtId="43" fontId="9" fillId="5" borderId="19" xfId="9" applyFont="1" applyFill="1" applyBorder="1" applyAlignment="1">
      <alignment horizontal="center"/>
    </xf>
    <xf numFmtId="43" fontId="5" fillId="0" borderId="20" xfId="28" applyNumberFormat="1" applyBorder="1"/>
    <xf numFmtId="43" fontId="5" fillId="0" borderId="0" xfId="28" applyNumberFormat="1" applyBorder="1"/>
    <xf numFmtId="43" fontId="5" fillId="0" borderId="21" xfId="28" applyNumberFormat="1" applyBorder="1"/>
    <xf numFmtId="43" fontId="5" fillId="10" borderId="14" xfId="28" applyNumberFormat="1" applyFill="1" applyBorder="1"/>
    <xf numFmtId="43" fontId="5" fillId="10" borderId="9" xfId="28" applyNumberFormat="1" applyFill="1" applyBorder="1"/>
    <xf numFmtId="43" fontId="1" fillId="10" borderId="9" xfId="28" applyNumberFormat="1" applyFont="1" applyFill="1" applyBorder="1"/>
    <xf numFmtId="43" fontId="5" fillId="10" borderId="22" xfId="28" applyNumberFormat="1" applyFill="1" applyBorder="1"/>
    <xf numFmtId="43" fontId="1" fillId="10" borderId="23" xfId="28" applyNumberFormat="1" applyFont="1" applyFill="1" applyBorder="1"/>
    <xf numFmtId="0" fontId="9" fillId="7" borderId="20" xfId="28" applyFont="1" applyFill="1" applyBorder="1" applyAlignment="1">
      <alignment horizontal="center"/>
    </xf>
    <xf numFmtId="0" fontId="9" fillId="7" borderId="18" xfId="28" applyFont="1" applyFill="1" applyBorder="1" applyAlignment="1">
      <alignment horizontal="center"/>
    </xf>
    <xf numFmtId="0" fontId="9" fillId="7" borderId="21" xfId="28" applyFont="1" applyFill="1" applyBorder="1" applyAlignment="1">
      <alignment horizontal="center"/>
    </xf>
    <xf numFmtId="43" fontId="1" fillId="0" borderId="9" xfId="11" applyFont="1" applyFill="1" applyBorder="1" applyProtection="1"/>
    <xf numFmtId="0" fontId="1" fillId="6" borderId="8" xfId="28" applyFont="1" applyFill="1" applyBorder="1"/>
    <xf numFmtId="0" fontId="1" fillId="0" borderId="8" xfId="28" applyFont="1" applyFill="1" applyBorder="1"/>
    <xf numFmtId="0" fontId="1" fillId="0" borderId="14" xfId="28" applyFont="1" applyFill="1" applyBorder="1"/>
    <xf numFmtId="43" fontId="5" fillId="0" borderId="8" xfId="9" applyFont="1" applyFill="1" applyBorder="1"/>
    <xf numFmtId="10" fontId="5" fillId="6" borderId="7" xfId="31" applyNumberFormat="1" applyFont="1" applyFill="1" applyBorder="1"/>
    <xf numFmtId="43" fontId="43" fillId="0" borderId="0" xfId="31" applyNumberFormat="1" applyFont="1" applyFill="1" applyBorder="1"/>
    <xf numFmtId="0" fontId="43" fillId="0" borderId="0" xfId="28" applyFont="1" applyFill="1" applyBorder="1"/>
    <xf numFmtId="0" fontId="43" fillId="0" borderId="0" xfId="28" applyFont="1" applyAlignment="1">
      <alignment horizontal="center"/>
    </xf>
    <xf numFmtId="43" fontId="1" fillId="6" borderId="9" xfId="12" applyFont="1" applyFill="1" applyBorder="1"/>
    <xf numFmtId="10" fontId="14" fillId="11" borderId="5" xfId="28" applyNumberFormat="1" applyFont="1" applyFill="1" applyBorder="1"/>
    <xf numFmtId="10" fontId="5" fillId="5" borderId="7" xfId="31" applyNumberFormat="1" applyFont="1" applyFill="1" applyBorder="1"/>
    <xf numFmtId="10" fontId="5" fillId="5" borderId="24" xfId="31" applyNumberFormat="1" applyFont="1" applyFill="1" applyBorder="1"/>
    <xf numFmtId="10" fontId="5" fillId="5" borderId="4" xfId="28" applyNumberFormat="1" applyFill="1" applyBorder="1"/>
    <xf numFmtId="2" fontId="43" fillId="0" borderId="0" xfId="28" applyNumberFormat="1" applyFont="1"/>
    <xf numFmtId="14" fontId="0" fillId="12" borderId="4" xfId="0" applyNumberFormat="1" applyFill="1" applyBorder="1" applyProtection="1">
      <protection locked="0"/>
    </xf>
    <xf numFmtId="43" fontId="1" fillId="12" borderId="9" xfId="12" applyFont="1" applyFill="1" applyBorder="1" applyProtection="1">
      <protection locked="0"/>
    </xf>
    <xf numFmtId="43" fontId="1" fillId="12" borderId="9" xfId="11" applyFont="1" applyFill="1" applyBorder="1" applyProtection="1">
      <protection locked="0"/>
    </xf>
    <xf numFmtId="43" fontId="5" fillId="12" borderId="9" xfId="9" applyFont="1" applyFill="1" applyBorder="1" applyProtection="1">
      <protection locked="0"/>
    </xf>
    <xf numFmtId="43" fontId="5" fillId="12" borderId="23" xfId="9" applyFont="1" applyFill="1" applyBorder="1" applyProtection="1">
      <protection locked="0"/>
    </xf>
    <xf numFmtId="0" fontId="43" fillId="0" borderId="0" xfId="28" applyFont="1" applyAlignment="1">
      <alignment horizontal="left"/>
    </xf>
    <xf numFmtId="10" fontId="5" fillId="6" borderId="8" xfId="31" applyNumberFormat="1" applyFont="1" applyFill="1" applyBorder="1"/>
    <xf numFmtId="43" fontId="5" fillId="11" borderId="8" xfId="31" applyNumberFormat="1" applyFont="1" applyFill="1" applyBorder="1"/>
    <xf numFmtId="10" fontId="5" fillId="11" borderId="8" xfId="31" applyNumberFormat="1" applyFont="1" applyFill="1" applyBorder="1"/>
    <xf numFmtId="43" fontId="5" fillId="11" borderId="25" xfId="31" applyNumberFormat="1" applyFont="1" applyFill="1" applyBorder="1"/>
    <xf numFmtId="0" fontId="5" fillId="5" borderId="3" xfId="28" applyFill="1" applyBorder="1"/>
    <xf numFmtId="43" fontId="9" fillId="8" borderId="9" xfId="9" applyFont="1" applyFill="1" applyBorder="1" applyAlignment="1">
      <alignment horizontal="center"/>
    </xf>
    <xf numFmtId="43" fontId="5" fillId="0" borderId="0" xfId="31" applyNumberFormat="1" applyFont="1" applyFill="1"/>
    <xf numFmtId="0" fontId="18" fillId="12" borderId="26" xfId="28" applyFont="1" applyFill="1" applyBorder="1" applyAlignment="1">
      <alignment horizontal="center" vertical="center"/>
    </xf>
    <xf numFmtId="43" fontId="5" fillId="13" borderId="9" xfId="9" applyFont="1" applyFill="1" applyBorder="1"/>
    <xf numFmtId="0" fontId="2" fillId="12" borderId="4" xfId="0" applyFont="1" applyFill="1" applyBorder="1" applyProtection="1">
      <protection locked="0"/>
    </xf>
    <xf numFmtId="14" fontId="2" fillId="12" borderId="4" xfId="0" applyNumberFormat="1" applyFont="1" applyFill="1" applyBorder="1" applyProtection="1">
      <protection locked="0"/>
    </xf>
    <xf numFmtId="43" fontId="9" fillId="0" borderId="0" xfId="9" applyFont="1" applyFill="1" applyBorder="1" applyAlignment="1" applyProtection="1">
      <alignment vertical="center"/>
      <protection hidden="1"/>
    </xf>
    <xf numFmtId="10" fontId="9" fillId="0" borderId="0" xfId="31" applyNumberFormat="1" applyFont="1" applyProtection="1">
      <protection hidden="1"/>
    </xf>
    <xf numFmtId="43" fontId="9" fillId="14" borderId="11" xfId="9" applyFont="1" applyFill="1" applyBorder="1" applyAlignment="1" applyProtection="1">
      <alignment horizontal="center"/>
      <protection hidden="1"/>
    </xf>
    <xf numFmtId="10" fontId="9" fillId="14" borderId="13" xfId="31" applyNumberFormat="1" applyFont="1" applyFill="1" applyBorder="1" applyAlignment="1" applyProtection="1">
      <alignment horizontal="center"/>
      <protection hidden="1"/>
    </xf>
    <xf numFmtId="43" fontId="1" fillId="0" borderId="14" xfId="9" applyFont="1" applyFill="1" applyBorder="1" applyProtection="1">
      <protection hidden="1"/>
    </xf>
    <xf numFmtId="43" fontId="1" fillId="12" borderId="15" xfId="9" applyFont="1" applyFill="1" applyBorder="1" applyProtection="1">
      <protection locked="0" hidden="1"/>
    </xf>
    <xf numFmtId="43" fontId="1" fillId="12" borderId="14" xfId="9" applyFont="1" applyFill="1" applyBorder="1" applyProtection="1">
      <protection locked="0" hidden="1"/>
    </xf>
    <xf numFmtId="43" fontId="9" fillId="12" borderId="22" xfId="9" applyFont="1" applyFill="1" applyBorder="1" applyAlignment="1" applyProtection="1">
      <alignment horizontal="center"/>
      <protection locked="0" hidden="1"/>
    </xf>
    <xf numFmtId="43" fontId="1" fillId="12" borderId="16" xfId="9" applyFont="1" applyFill="1" applyBorder="1" applyProtection="1">
      <protection locked="0" hidden="1"/>
    </xf>
    <xf numFmtId="43" fontId="9" fillId="0" borderId="0" xfId="9" applyFont="1" applyFill="1" applyBorder="1" applyAlignment="1" applyProtection="1">
      <alignment horizontal="center"/>
      <protection hidden="1"/>
    </xf>
    <xf numFmtId="43" fontId="1" fillId="0" borderId="4" xfId="9" applyFont="1" applyBorder="1" applyProtection="1">
      <protection hidden="1"/>
    </xf>
    <xf numFmtId="0" fontId="0" fillId="0" borderId="0" xfId="0" applyBorder="1" applyProtection="1"/>
    <xf numFmtId="0" fontId="0" fillId="0" borderId="21" xfId="0" applyBorder="1" applyProtection="1"/>
    <xf numFmtId="0" fontId="0" fillId="0" borderId="0" xfId="0" applyFill="1" applyBorder="1" applyProtection="1"/>
    <xf numFmtId="0" fontId="3" fillId="0" borderId="27" xfId="0" applyFont="1" applyBorder="1" applyProtection="1"/>
    <xf numFmtId="0" fontId="3" fillId="0" borderId="28" xfId="0" applyFont="1" applyBorder="1" applyProtection="1"/>
    <xf numFmtId="0" fontId="3" fillId="0" borderId="20" xfId="0" applyFont="1" applyBorder="1" applyProtection="1"/>
    <xf numFmtId="0" fontId="3" fillId="0" borderId="21" xfId="0" applyFont="1" applyBorder="1" applyProtection="1"/>
    <xf numFmtId="0" fontId="0" fillId="0" borderId="29" xfId="0" applyBorder="1" applyProtection="1"/>
    <xf numFmtId="0" fontId="0" fillId="0" borderId="30" xfId="0" applyBorder="1" applyProtection="1"/>
    <xf numFmtId="0" fontId="44" fillId="0" borderId="31" xfId="0" applyFont="1" applyFill="1" applyBorder="1" applyProtection="1"/>
    <xf numFmtId="43" fontId="44" fillId="0" borderId="32" xfId="9" applyFont="1" applyFill="1" applyBorder="1" applyProtection="1"/>
    <xf numFmtId="9" fontId="3" fillId="0" borderId="21" xfId="31" applyFont="1" applyBorder="1" applyProtection="1"/>
    <xf numFmtId="9" fontId="3" fillId="0" borderId="0" xfId="31" applyFont="1" applyBorder="1" applyProtection="1"/>
    <xf numFmtId="43" fontId="3" fillId="0" borderId="20" xfId="9" applyFont="1" applyBorder="1" applyProtection="1"/>
    <xf numFmtId="43" fontId="44" fillId="0" borderId="31" xfId="9" applyFont="1" applyFill="1" applyBorder="1" applyProtection="1"/>
    <xf numFmtId="9" fontId="3" fillId="0" borderId="20" xfId="31" applyFont="1" applyBorder="1" applyProtection="1"/>
    <xf numFmtId="0" fontId="44" fillId="0" borderId="33" xfId="0" applyFont="1" applyFill="1" applyBorder="1" applyProtection="1"/>
    <xf numFmtId="43" fontId="3" fillId="0" borderId="17" xfId="9" applyFont="1" applyBorder="1" applyProtection="1"/>
    <xf numFmtId="9" fontId="3" fillId="0" borderId="30" xfId="31" applyFont="1" applyBorder="1" applyProtection="1"/>
    <xf numFmtId="9" fontId="3" fillId="0" borderId="29" xfId="31" applyFont="1" applyBorder="1" applyProtection="1"/>
    <xf numFmtId="43" fontId="44" fillId="0" borderId="34" xfId="9" applyFont="1" applyFill="1" applyBorder="1" applyProtection="1"/>
    <xf numFmtId="43" fontId="3" fillId="0" borderId="0" xfId="9" applyFont="1" applyBorder="1" applyProtection="1"/>
    <xf numFmtId="0" fontId="2" fillId="0" borderId="0" xfId="0" applyFont="1" applyFill="1" applyBorder="1" applyProtection="1"/>
    <xf numFmtId="43" fontId="3" fillId="0" borderId="3" xfId="9" applyFont="1" applyBorder="1" applyProtection="1"/>
    <xf numFmtId="9" fontId="3" fillId="0" borderId="5" xfId="31" applyFont="1" applyBorder="1" applyProtection="1"/>
    <xf numFmtId="0" fontId="45" fillId="0" borderId="0" xfId="0" applyFont="1" applyFill="1" applyBorder="1" applyProtection="1"/>
    <xf numFmtId="43" fontId="2" fillId="0" borderId="0" xfId="0" applyNumberFormat="1" applyFont="1" applyFill="1" applyBorder="1" applyProtection="1"/>
    <xf numFmtId="0" fontId="45" fillId="0" borderId="29" xfId="0" applyFont="1" applyBorder="1" applyProtection="1"/>
    <xf numFmtId="0" fontId="9" fillId="8" borderId="3" xfId="28" applyFont="1" applyFill="1" applyBorder="1" applyProtection="1"/>
    <xf numFmtId="43" fontId="10" fillId="8" borderId="3" xfId="9" applyFont="1" applyFill="1" applyBorder="1" applyAlignment="1" applyProtection="1">
      <alignment horizontal="center"/>
    </xf>
    <xf numFmtId="43" fontId="10" fillId="8" borderId="4" xfId="9" applyFont="1" applyFill="1" applyBorder="1" applyAlignment="1" applyProtection="1">
      <alignment horizontal="center"/>
    </xf>
    <xf numFmtId="43" fontId="10" fillId="8" borderId="5" xfId="9" applyFont="1" applyFill="1" applyBorder="1" applyAlignment="1" applyProtection="1">
      <alignment horizontal="center"/>
    </xf>
    <xf numFmtId="43" fontId="10" fillId="0" borderId="0" xfId="9" applyFont="1" applyFill="1" applyBorder="1" applyAlignment="1" applyProtection="1">
      <alignment horizontal="center"/>
    </xf>
    <xf numFmtId="0" fontId="5" fillId="0" borderId="0" xfId="28" applyFill="1" applyProtection="1"/>
    <xf numFmtId="10" fontId="5" fillId="0" borderId="0" xfId="31" applyNumberFormat="1" applyFont="1" applyProtection="1"/>
    <xf numFmtId="0" fontId="5" fillId="0" borderId="0" xfId="28" applyFill="1" applyBorder="1" applyProtection="1"/>
    <xf numFmtId="0" fontId="5" fillId="0" borderId="0" xfId="28" applyProtection="1"/>
    <xf numFmtId="43" fontId="9" fillId="11" borderId="5" xfId="9" applyFont="1" applyFill="1" applyBorder="1" applyAlignment="1" applyProtection="1">
      <alignment horizontal="center"/>
    </xf>
    <xf numFmtId="0" fontId="9" fillId="15" borderId="3" xfId="28" applyFont="1" applyFill="1" applyBorder="1" applyAlignment="1" applyProtection="1">
      <alignment horizontal="center"/>
    </xf>
    <xf numFmtId="0" fontId="9" fillId="15" borderId="5" xfId="28" applyFont="1" applyFill="1" applyBorder="1" applyAlignment="1" applyProtection="1">
      <alignment horizontal="center"/>
    </xf>
    <xf numFmtId="43" fontId="5" fillId="0" borderId="16" xfId="9" applyFont="1" applyFill="1" applyBorder="1" applyProtection="1"/>
    <xf numFmtId="43" fontId="5" fillId="0" borderId="0" xfId="9" applyFont="1" applyFill="1" applyBorder="1" applyProtection="1"/>
    <xf numFmtId="0" fontId="1" fillId="0" borderId="8" xfId="28" applyFont="1" applyFill="1" applyBorder="1" applyProtection="1"/>
    <xf numFmtId="43" fontId="5" fillId="6" borderId="23" xfId="9" applyFont="1" applyFill="1" applyBorder="1" applyProtection="1"/>
    <xf numFmtId="43" fontId="5" fillId="0" borderId="15" xfId="9" applyFont="1" applyFill="1" applyBorder="1" applyProtection="1"/>
    <xf numFmtId="43" fontId="5" fillId="6" borderId="9" xfId="9" applyFont="1" applyFill="1" applyBorder="1" applyProtection="1"/>
    <xf numFmtId="0" fontId="1" fillId="0" borderId="8" xfId="28" applyFont="1" applyBorder="1" applyProtection="1"/>
    <xf numFmtId="0" fontId="19" fillId="0" borderId="8" xfId="28" applyFont="1" applyBorder="1" applyProtection="1"/>
    <xf numFmtId="0" fontId="1" fillId="16" borderId="14" xfId="28" applyFont="1" applyFill="1" applyBorder="1" applyProtection="1"/>
    <xf numFmtId="43" fontId="5" fillId="16" borderId="9" xfId="9" applyFont="1" applyFill="1" applyBorder="1" applyProtection="1"/>
    <xf numFmtId="0" fontId="9" fillId="4" borderId="3" xfId="28" applyFont="1" applyFill="1" applyBorder="1" applyAlignment="1" applyProtection="1">
      <alignment horizontal="center"/>
    </xf>
    <xf numFmtId="0" fontId="9" fillId="4" borderId="4" xfId="28" applyFont="1" applyFill="1" applyBorder="1" applyAlignment="1" applyProtection="1">
      <alignment horizontal="center"/>
    </xf>
    <xf numFmtId="0" fontId="9" fillId="4" borderId="5" xfId="28" applyFont="1" applyFill="1" applyBorder="1" applyAlignment="1" applyProtection="1">
      <alignment horizontal="center"/>
    </xf>
    <xf numFmtId="0" fontId="9" fillId="0" borderId="0" xfId="28" applyFont="1" applyFill="1" applyBorder="1" applyAlignment="1" applyProtection="1">
      <alignment horizontal="center"/>
    </xf>
    <xf numFmtId="0" fontId="1" fillId="6" borderId="8" xfId="28" applyFont="1" applyFill="1" applyBorder="1" applyProtection="1"/>
    <xf numFmtId="43" fontId="5" fillId="6" borderId="12" xfId="9" applyFont="1" applyFill="1" applyBorder="1" applyProtection="1"/>
    <xf numFmtId="43" fontId="5" fillId="6" borderId="13" xfId="9" applyFont="1" applyFill="1" applyBorder="1" applyProtection="1"/>
    <xf numFmtId="43" fontId="5" fillId="6" borderId="15" xfId="9" applyFont="1" applyFill="1" applyBorder="1" applyProtection="1"/>
    <xf numFmtId="43" fontId="9" fillId="8" borderId="4" xfId="9" applyFont="1" applyFill="1" applyBorder="1" applyAlignment="1" applyProtection="1">
      <alignment horizontal="center"/>
    </xf>
    <xf numFmtId="43" fontId="9" fillId="8" borderId="5" xfId="9" applyFont="1" applyFill="1" applyBorder="1" applyAlignment="1" applyProtection="1">
      <alignment horizontal="center"/>
    </xf>
    <xf numFmtId="43" fontId="9" fillId="0" borderId="0" xfId="9" applyFont="1" applyFill="1" applyBorder="1" applyAlignment="1" applyProtection="1">
      <alignment horizontal="center"/>
    </xf>
    <xf numFmtId="0" fontId="17" fillId="0" borderId="0" xfId="28" applyFont="1" applyFill="1" applyBorder="1" applyProtection="1"/>
    <xf numFmtId="43" fontId="10" fillId="15" borderId="3" xfId="9" applyFont="1" applyFill="1" applyBorder="1" applyAlignment="1" applyProtection="1">
      <alignment horizontal="center"/>
    </xf>
    <xf numFmtId="43" fontId="10" fillId="15" borderId="5" xfId="9" applyFont="1" applyFill="1" applyBorder="1" applyAlignment="1" applyProtection="1">
      <alignment horizontal="center"/>
    </xf>
    <xf numFmtId="43" fontId="10" fillId="0" borderId="0" xfId="9" applyFont="1" applyFill="1" applyBorder="1" applyProtection="1"/>
    <xf numFmtId="3" fontId="5" fillId="0" borderId="0" xfId="28" applyNumberFormat="1" applyFill="1" applyBorder="1" applyProtection="1"/>
    <xf numFmtId="10" fontId="17" fillId="0" borderId="0" xfId="31" applyNumberFormat="1" applyFont="1" applyProtection="1"/>
    <xf numFmtId="43" fontId="1" fillId="16" borderId="9" xfId="11" applyFont="1" applyFill="1" applyBorder="1" applyProtection="1"/>
    <xf numFmtId="9" fontId="9" fillId="15" borderId="3" xfId="31" applyFont="1" applyFill="1" applyBorder="1" applyAlignment="1" applyProtection="1">
      <alignment horizontal="center"/>
    </xf>
    <xf numFmtId="9" fontId="9" fillId="15" borderId="5" xfId="31" applyFont="1" applyFill="1" applyBorder="1" applyAlignment="1" applyProtection="1">
      <alignment horizontal="center"/>
    </xf>
    <xf numFmtId="43" fontId="1" fillId="6" borderId="23" xfId="11" applyFont="1" applyFill="1" applyBorder="1" applyProtection="1"/>
    <xf numFmtId="43" fontId="1" fillId="6" borderId="9" xfId="11" applyFont="1" applyFill="1" applyBorder="1" applyProtection="1"/>
    <xf numFmtId="0" fontId="5" fillId="0" borderId="0" xfId="28" applyBorder="1" applyProtection="1"/>
    <xf numFmtId="43" fontId="1" fillId="6" borderId="9" xfId="12" applyFont="1" applyFill="1" applyBorder="1" applyProtection="1"/>
    <xf numFmtId="0" fontId="9" fillId="0" borderId="0" xfId="28" applyFont="1" applyFill="1" applyBorder="1" applyProtection="1"/>
    <xf numFmtId="9" fontId="34" fillId="15" borderId="3" xfId="31" applyFont="1" applyFill="1" applyBorder="1" applyAlignment="1" applyProtection="1">
      <alignment horizontal="center"/>
    </xf>
    <xf numFmtId="9" fontId="34" fillId="15" borderId="5" xfId="31" applyFont="1" applyFill="1" applyBorder="1" applyAlignment="1" applyProtection="1">
      <alignment horizontal="center"/>
    </xf>
    <xf numFmtId="0" fontId="1" fillId="0" borderId="11" xfId="28" applyFont="1" applyFill="1" applyBorder="1" applyAlignment="1" applyProtection="1">
      <alignment vertical="top"/>
    </xf>
    <xf numFmtId="0" fontId="1" fillId="0" borderId="14" xfId="28" applyFont="1" applyFill="1" applyBorder="1" applyProtection="1"/>
    <xf numFmtId="10" fontId="5" fillId="0" borderId="0" xfId="31" applyNumberFormat="1" applyFont="1" applyBorder="1" applyProtection="1"/>
    <xf numFmtId="43" fontId="1" fillId="0" borderId="22" xfId="28" applyNumberFormat="1" applyFont="1" applyFill="1" applyBorder="1" applyProtection="1"/>
    <xf numFmtId="43" fontId="9" fillId="8" borderId="3" xfId="9" applyFont="1" applyFill="1" applyBorder="1" applyAlignment="1" applyProtection="1">
      <alignment horizontal="center"/>
    </xf>
    <xf numFmtId="43" fontId="5" fillId="0" borderId="0" xfId="28" applyNumberFormat="1" applyFill="1" applyBorder="1" applyProtection="1"/>
    <xf numFmtId="43" fontId="1" fillId="17" borderId="9" xfId="12" applyFont="1" applyFill="1" applyBorder="1" applyProtection="1"/>
    <xf numFmtId="0" fontId="16" fillId="0" borderId="27" xfId="28" applyFont="1" applyBorder="1" applyAlignment="1" applyProtection="1">
      <alignment vertical="center" wrapText="1"/>
    </xf>
    <xf numFmtId="0" fontId="20" fillId="0" borderId="35" xfId="22" applyFont="1" applyBorder="1" applyAlignment="1" applyProtection="1">
      <alignment vertical="center" wrapText="1"/>
    </xf>
    <xf numFmtId="10" fontId="0" fillId="0" borderId="35" xfId="31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18" fillId="12" borderId="36" xfId="28" applyFont="1" applyFill="1" applyBorder="1" applyAlignment="1" applyProtection="1">
      <alignment horizontal="center" vertical="center"/>
    </xf>
    <xf numFmtId="0" fontId="9" fillId="0" borderId="0" xfId="28" applyFont="1" applyFill="1" applyBorder="1" applyAlignment="1" applyProtection="1">
      <alignment horizontal="center" vertical="center"/>
    </xf>
    <xf numFmtId="0" fontId="41" fillId="0" borderId="0" xfId="28" applyFont="1" applyFill="1" applyBorder="1" applyAlignment="1" applyProtection="1">
      <alignment horizontal="center" vertical="center"/>
    </xf>
    <xf numFmtId="0" fontId="5" fillId="0" borderId="0" xfId="28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43" fontId="5" fillId="6" borderId="37" xfId="9" applyFont="1" applyFill="1" applyBorder="1" applyProtection="1"/>
    <xf numFmtId="43" fontId="5" fillId="6" borderId="38" xfId="9" applyFont="1" applyFill="1" applyBorder="1" applyProtection="1"/>
    <xf numFmtId="43" fontId="5" fillId="6" borderId="6" xfId="9" applyFont="1" applyFill="1" applyBorder="1" applyProtection="1"/>
    <xf numFmtId="43" fontId="5" fillId="17" borderId="7" xfId="9" applyFont="1" applyFill="1" applyBorder="1" applyProtection="1"/>
    <xf numFmtId="10" fontId="5" fillId="6" borderId="7" xfId="31" applyNumberFormat="1" applyFont="1" applyFill="1" applyBorder="1" applyProtection="1"/>
    <xf numFmtId="10" fontId="5" fillId="0" borderId="0" xfId="31" applyNumberFormat="1" applyFont="1" applyFill="1" applyBorder="1" applyProtection="1"/>
    <xf numFmtId="10" fontId="43" fillId="0" borderId="36" xfId="31" applyNumberFormat="1" applyFont="1" applyFill="1" applyBorder="1" applyProtection="1"/>
    <xf numFmtId="43" fontId="5" fillId="6" borderId="8" xfId="9" applyFont="1" applyFill="1" applyBorder="1" applyProtection="1"/>
    <xf numFmtId="43" fontId="5" fillId="0" borderId="8" xfId="9" applyFont="1" applyFill="1" applyBorder="1" applyProtection="1"/>
    <xf numFmtId="43" fontId="5" fillId="0" borderId="7" xfId="9" applyFont="1" applyFill="1" applyBorder="1" applyProtection="1"/>
    <xf numFmtId="43" fontId="5" fillId="0" borderId="6" xfId="9" applyFont="1" applyFill="1" applyBorder="1" applyProtection="1"/>
    <xf numFmtId="10" fontId="5" fillId="8" borderId="7" xfId="31" applyNumberFormat="1" applyFont="1" applyFill="1" applyBorder="1" applyProtection="1"/>
    <xf numFmtId="43" fontId="43" fillId="0" borderId="0" xfId="31" applyNumberFormat="1" applyFont="1" applyFill="1" applyBorder="1" applyProtection="1"/>
    <xf numFmtId="43" fontId="5" fillId="0" borderId="0" xfId="31" applyNumberFormat="1" applyFont="1" applyFill="1" applyBorder="1" applyProtection="1"/>
    <xf numFmtId="9" fontId="5" fillId="0" borderId="0" xfId="28" applyNumberFormat="1" applyProtection="1"/>
    <xf numFmtId="0" fontId="5" fillId="8" borderId="7" xfId="31" applyNumberFormat="1" applyFont="1" applyFill="1" applyBorder="1" applyProtection="1"/>
    <xf numFmtId="0" fontId="19" fillId="16" borderId="14" xfId="28" applyFont="1" applyFill="1" applyBorder="1" applyProtection="1"/>
    <xf numFmtId="43" fontId="5" fillId="16" borderId="8" xfId="9" applyFont="1" applyFill="1" applyBorder="1" applyProtection="1"/>
    <xf numFmtId="43" fontId="5" fillId="0" borderId="7" xfId="9" applyFont="1" applyBorder="1" applyProtection="1"/>
    <xf numFmtId="43" fontId="5" fillId="0" borderId="39" xfId="9" applyFont="1" applyFill="1" applyBorder="1" applyProtection="1"/>
    <xf numFmtId="43" fontId="5" fillId="0" borderId="40" xfId="9" applyFont="1" applyBorder="1" applyProtection="1"/>
    <xf numFmtId="0" fontId="9" fillId="8" borderId="4" xfId="28" applyFont="1" applyFill="1" applyBorder="1" applyProtection="1"/>
    <xf numFmtId="43" fontId="9" fillId="8" borderId="19" xfId="9" applyFont="1" applyFill="1" applyBorder="1" applyAlignment="1" applyProtection="1">
      <alignment horizontal="center"/>
    </xf>
    <xf numFmtId="43" fontId="9" fillId="17" borderId="18" xfId="9" applyFont="1" applyFill="1" applyBorder="1" applyAlignment="1" applyProtection="1">
      <alignment horizontal="center"/>
    </xf>
    <xf numFmtId="10" fontId="5" fillId="8" borderId="18" xfId="31" applyNumberFormat="1" applyFont="1" applyFill="1" applyBorder="1" applyProtection="1"/>
    <xf numFmtId="0" fontId="43" fillId="0" borderId="0" xfId="28" applyFont="1" applyFill="1" applyBorder="1" applyProtection="1"/>
    <xf numFmtId="10" fontId="43" fillId="0" borderId="4" xfId="31" applyNumberFormat="1" applyFont="1" applyFill="1" applyBorder="1" applyProtection="1"/>
    <xf numFmtId="0" fontId="5" fillId="0" borderId="0" xfId="28" applyBorder="1" applyAlignment="1" applyProtection="1">
      <alignment vertical="center"/>
    </xf>
    <xf numFmtId="10" fontId="5" fillId="0" borderId="0" xfId="31" applyNumberFormat="1" applyFont="1" applyBorder="1" applyAlignment="1" applyProtection="1">
      <alignment vertical="center"/>
    </xf>
    <xf numFmtId="0" fontId="5" fillId="0" borderId="0" xfId="28" applyFill="1" applyBorder="1" applyAlignment="1" applyProtection="1">
      <alignment vertical="center"/>
    </xf>
    <xf numFmtId="0" fontId="43" fillId="0" borderId="0" xfId="28" applyFont="1" applyFill="1" applyProtection="1"/>
    <xf numFmtId="0" fontId="18" fillId="4" borderId="3" xfId="28" applyFont="1" applyFill="1" applyBorder="1" applyAlignment="1" applyProtection="1">
      <alignment horizontal="center"/>
    </xf>
    <xf numFmtId="165" fontId="5" fillId="8" borderId="7" xfId="31" applyNumberFormat="1" applyFont="1" applyFill="1" applyBorder="1" applyProtection="1"/>
    <xf numFmtId="0" fontId="0" fillId="0" borderId="0" xfId="0" applyProtection="1"/>
    <xf numFmtId="0" fontId="0" fillId="0" borderId="0" xfId="0" applyFill="1" applyProtection="1"/>
    <xf numFmtId="10" fontId="0" fillId="0" borderId="0" xfId="31" applyNumberFormat="1" applyFont="1" applyProtection="1"/>
    <xf numFmtId="0" fontId="46" fillId="0" borderId="0" xfId="0" applyFont="1" applyProtection="1"/>
    <xf numFmtId="0" fontId="46" fillId="0" borderId="0" xfId="0" applyFont="1" applyFill="1" applyBorder="1" applyAlignment="1" applyProtection="1">
      <alignment wrapText="1"/>
    </xf>
    <xf numFmtId="0" fontId="46" fillId="0" borderId="0" xfId="0" applyFont="1" applyAlignment="1" applyProtection="1">
      <alignment wrapText="1"/>
    </xf>
    <xf numFmtId="0" fontId="46" fillId="0" borderId="0" xfId="0" applyFont="1" applyFill="1" applyProtection="1"/>
    <xf numFmtId="10" fontId="46" fillId="0" borderId="0" xfId="31" applyNumberFormat="1" applyFont="1" applyProtection="1"/>
    <xf numFmtId="0" fontId="0" fillId="0" borderId="27" xfId="0" applyBorder="1" applyProtection="1"/>
    <xf numFmtId="0" fontId="0" fillId="0" borderId="35" xfId="0" applyBorder="1" applyProtection="1"/>
    <xf numFmtId="0" fontId="0" fillId="0" borderId="28" xfId="0" applyBorder="1" applyProtection="1"/>
    <xf numFmtId="0" fontId="33" fillId="0" borderId="0" xfId="0" applyFont="1" applyProtection="1"/>
    <xf numFmtId="0" fontId="33" fillId="0" borderId="20" xfId="0" applyFont="1" applyBorder="1" applyProtection="1"/>
    <xf numFmtId="0" fontId="33" fillId="0" borderId="0" xfId="0" applyFont="1" applyBorder="1" applyProtection="1"/>
    <xf numFmtId="0" fontId="33" fillId="0" borderId="21" xfId="0" applyFont="1" applyBorder="1" applyProtection="1"/>
    <xf numFmtId="0" fontId="33" fillId="0" borderId="0" xfId="0" applyFont="1" applyFill="1" applyProtection="1"/>
    <xf numFmtId="10" fontId="33" fillId="0" borderId="0" xfId="31" applyNumberFormat="1" applyFont="1" applyProtection="1"/>
    <xf numFmtId="0" fontId="0" fillId="0" borderId="20" xfId="0" applyBorder="1" applyProtection="1"/>
    <xf numFmtId="0" fontId="47" fillId="19" borderId="0" xfId="0" applyFont="1" applyFill="1" applyBorder="1" applyProtection="1"/>
    <xf numFmtId="0" fontId="0" fillId="20" borderId="27" xfId="0" applyFill="1" applyBorder="1" applyProtection="1"/>
    <xf numFmtId="0" fontId="0" fillId="20" borderId="35" xfId="0" applyFill="1" applyBorder="1" applyProtection="1"/>
    <xf numFmtId="0" fontId="0" fillId="20" borderId="28" xfId="0" applyFill="1" applyBorder="1" applyProtection="1"/>
    <xf numFmtId="0" fontId="48" fillId="19" borderId="0" xfId="0" applyFont="1" applyFill="1" applyBorder="1" applyProtection="1"/>
    <xf numFmtId="0" fontId="0" fillId="20" borderId="20" xfId="0" applyFill="1" applyBorder="1" applyProtection="1"/>
    <xf numFmtId="0" fontId="49" fillId="20" borderId="0" xfId="0" applyFont="1" applyFill="1" applyBorder="1" applyProtection="1"/>
    <xf numFmtId="0" fontId="50" fillId="20" borderId="0" xfId="0" applyFont="1" applyFill="1" applyBorder="1" applyProtection="1"/>
    <xf numFmtId="0" fontId="0" fillId="20" borderId="0" xfId="0" applyFill="1" applyBorder="1" applyProtection="1"/>
    <xf numFmtId="0" fontId="0" fillId="20" borderId="21" xfId="0" applyFill="1" applyBorder="1" applyProtection="1"/>
    <xf numFmtId="0" fontId="9" fillId="6" borderId="7" xfId="28" applyFont="1" applyFill="1" applyBorder="1" applyAlignment="1" applyProtection="1">
      <alignment horizontal="center" vertical="center"/>
    </xf>
    <xf numFmtId="0" fontId="9" fillId="6" borderId="42" xfId="28" applyFont="1" applyFill="1" applyBorder="1" applyAlignment="1" applyProtection="1">
      <alignment horizontal="center" vertical="center"/>
    </xf>
    <xf numFmtId="0" fontId="9" fillId="9" borderId="7" xfId="28" applyNumberFormat="1" applyFont="1" applyFill="1" applyBorder="1" applyAlignment="1" applyProtection="1">
      <alignment horizontal="center" vertical="center"/>
    </xf>
    <xf numFmtId="10" fontId="9" fillId="9" borderId="7" xfId="31" applyNumberFormat="1" applyFont="1" applyFill="1" applyBorder="1" applyAlignment="1" applyProtection="1">
      <alignment horizontal="center" vertical="center"/>
    </xf>
    <xf numFmtId="0" fontId="47" fillId="19" borderId="49" xfId="0" applyFont="1" applyFill="1" applyBorder="1" applyAlignment="1" applyProtection="1">
      <alignment horizontal="center" vertical="center"/>
    </xf>
    <xf numFmtId="0" fontId="51" fillId="19" borderId="0" xfId="0" applyFont="1" applyFill="1" applyBorder="1" applyProtection="1"/>
    <xf numFmtId="0" fontId="52" fillId="19" borderId="0" xfId="0" applyFont="1" applyFill="1" applyBorder="1" applyProtection="1"/>
    <xf numFmtId="43" fontId="48" fillId="19" borderId="0" xfId="9" applyFont="1" applyFill="1" applyBorder="1" applyProtection="1"/>
    <xf numFmtId="0" fontId="50" fillId="20" borderId="21" xfId="0" applyFont="1" applyFill="1" applyBorder="1" applyProtection="1"/>
    <xf numFmtId="2" fontId="0" fillId="0" borderId="0" xfId="31" applyNumberFormat="1" applyFont="1" applyProtection="1"/>
    <xf numFmtId="9" fontId="9" fillId="9" borderId="7" xfId="28" applyNumberFormat="1" applyFont="1" applyFill="1" applyBorder="1" applyAlignment="1" applyProtection="1">
      <alignment horizontal="center" vertical="center"/>
    </xf>
    <xf numFmtId="9" fontId="34" fillId="16" borderId="7" xfId="28" applyNumberFormat="1" applyFont="1" applyFill="1" applyBorder="1" applyAlignment="1" applyProtection="1">
      <alignment horizontal="center"/>
    </xf>
    <xf numFmtId="9" fontId="34" fillId="16" borderId="7" xfId="31" applyNumberFormat="1" applyFont="1" applyFill="1" applyBorder="1" applyAlignment="1" applyProtection="1">
      <alignment horizontal="center"/>
    </xf>
    <xf numFmtId="9" fontId="34" fillId="16" borderId="42" xfId="28" applyNumberFormat="1" applyFont="1" applyFill="1" applyBorder="1" applyAlignment="1" applyProtection="1">
      <alignment horizontal="center"/>
    </xf>
    <xf numFmtId="1" fontId="0" fillId="0" borderId="0" xfId="0" applyNumberFormat="1" applyProtection="1"/>
    <xf numFmtId="0" fontId="47" fillId="19" borderId="50" xfId="0" applyFont="1" applyFill="1" applyBorder="1" applyAlignment="1" applyProtection="1">
      <alignment horizontal="center" vertical="center"/>
    </xf>
    <xf numFmtId="9" fontId="9" fillId="0" borderId="7" xfId="28" applyNumberFormat="1" applyFont="1" applyFill="1" applyBorder="1" applyAlignment="1" applyProtection="1">
      <alignment horizontal="center" vertical="center"/>
    </xf>
    <xf numFmtId="0" fontId="9" fillId="0" borderId="7" xfId="28" applyFont="1" applyFill="1" applyBorder="1" applyAlignment="1" applyProtection="1">
      <alignment horizontal="center" vertical="center"/>
    </xf>
    <xf numFmtId="3" fontId="34" fillId="0" borderId="7" xfId="28" applyNumberFormat="1" applyFont="1" applyBorder="1" applyAlignment="1" applyProtection="1">
      <alignment horizontal="center"/>
    </xf>
    <xf numFmtId="0" fontId="34" fillId="0" borderId="7" xfId="31" applyNumberFormat="1" applyFont="1" applyFill="1" applyBorder="1" applyAlignment="1" applyProtection="1">
      <alignment horizontal="center"/>
    </xf>
    <xf numFmtId="0" fontId="34" fillId="0" borderId="42" xfId="28" applyFont="1" applyFill="1" applyBorder="1" applyAlignment="1" applyProtection="1">
      <alignment horizontal="center"/>
    </xf>
    <xf numFmtId="0" fontId="47" fillId="19" borderId="51" xfId="0" applyFont="1" applyFill="1" applyBorder="1" applyAlignment="1" applyProtection="1">
      <alignment horizontal="center" vertical="center"/>
    </xf>
    <xf numFmtId="0" fontId="5" fillId="0" borderId="7" xfId="28" applyBorder="1" applyAlignment="1" applyProtection="1">
      <alignment horizontal="center" vertical="center"/>
    </xf>
    <xf numFmtId="10" fontId="34" fillId="0" borderId="7" xfId="31" applyNumberFormat="1" applyFont="1" applyFill="1" applyBorder="1" applyAlignment="1" applyProtection="1">
      <alignment horizontal="center"/>
    </xf>
    <xf numFmtId="0" fontId="47" fillId="19" borderId="0" xfId="0" applyFont="1" applyFill="1" applyBorder="1" applyAlignment="1" applyProtection="1">
      <alignment horizontal="center" vertical="center"/>
    </xf>
    <xf numFmtId="0" fontId="22" fillId="21" borderId="0" xfId="0" applyFont="1" applyFill="1" applyBorder="1" applyProtection="1"/>
    <xf numFmtId="0" fontId="0" fillId="21" borderId="0" xfId="0" applyFill="1" applyBorder="1" applyProtection="1"/>
    <xf numFmtId="43" fontId="3" fillId="21" borderId="0" xfId="9" applyFont="1" applyFill="1" applyBorder="1" applyProtection="1"/>
    <xf numFmtId="0" fontId="3" fillId="19" borderId="0" xfId="0" applyFont="1" applyFill="1" applyBorder="1" applyProtection="1"/>
    <xf numFmtId="0" fontId="0" fillId="19" borderId="0" xfId="0" applyFill="1" applyBorder="1" applyProtection="1"/>
    <xf numFmtId="43" fontId="3" fillId="19" borderId="0" xfId="9" applyFont="1" applyFill="1" applyBorder="1" applyProtection="1"/>
    <xf numFmtId="9" fontId="9" fillId="9" borderId="40" xfId="28" applyNumberFormat="1" applyFont="1" applyFill="1" applyBorder="1" applyAlignment="1" applyProtection="1">
      <alignment horizontal="center" vertical="center"/>
    </xf>
    <xf numFmtId="9" fontId="34" fillId="16" borderId="40" xfId="28" applyNumberFormat="1" applyFont="1" applyFill="1" applyBorder="1" applyAlignment="1" applyProtection="1">
      <alignment horizontal="center"/>
    </xf>
    <xf numFmtId="9" fontId="34" fillId="16" borderId="43" xfId="28" applyNumberFormat="1" applyFont="1" applyFill="1" applyBorder="1" applyAlignment="1" applyProtection="1">
      <alignment horizontal="center"/>
    </xf>
    <xf numFmtId="0" fontId="22" fillId="20" borderId="0" xfId="0" applyFont="1" applyFill="1" applyBorder="1" applyProtection="1"/>
    <xf numFmtId="0" fontId="2" fillId="20" borderId="0" xfId="0" applyFont="1" applyFill="1" applyBorder="1" applyProtection="1"/>
    <xf numFmtId="0" fontId="3" fillId="0" borderId="0" xfId="0" applyFont="1" applyBorder="1" applyProtection="1"/>
    <xf numFmtId="0" fontId="0" fillId="20" borderId="0" xfId="0" applyFill="1" applyProtection="1"/>
    <xf numFmtId="0" fontId="3" fillId="0" borderId="0" xfId="0" applyFont="1" applyBorder="1" applyAlignment="1" applyProtection="1">
      <alignment horizontal="right"/>
    </xf>
    <xf numFmtId="0" fontId="3" fillId="0" borderId="35" xfId="0" applyFont="1" applyBorder="1" applyProtection="1"/>
    <xf numFmtId="0" fontId="2" fillId="0" borderId="0" xfId="0" applyFont="1" applyBorder="1" applyProtection="1"/>
    <xf numFmtId="0" fontId="3" fillId="0" borderId="17" xfId="0" applyFont="1" applyBorder="1" applyProtection="1"/>
    <xf numFmtId="0" fontId="3" fillId="0" borderId="29" xfId="0" applyFont="1" applyBorder="1" applyProtection="1"/>
    <xf numFmtId="0" fontId="3" fillId="0" borderId="30" xfId="0" applyFont="1" applyBorder="1" applyProtection="1"/>
    <xf numFmtId="0" fontId="3" fillId="0" borderId="0" xfId="0" applyFont="1" applyFill="1" applyBorder="1" applyProtection="1"/>
    <xf numFmtId="0" fontId="0" fillId="0" borderId="17" xfId="0" applyBorder="1" applyProtection="1"/>
    <xf numFmtId="0" fontId="0" fillId="20" borderId="17" xfId="0" applyFill="1" applyBorder="1" applyProtection="1"/>
    <xf numFmtId="0" fontId="0" fillId="20" borderId="29" xfId="0" applyFill="1" applyBorder="1" applyProtection="1"/>
    <xf numFmtId="0" fontId="0" fillId="20" borderId="30" xfId="0" applyFill="1" applyBorder="1" applyProtection="1"/>
    <xf numFmtId="0" fontId="26" fillId="0" borderId="0" xfId="0" applyFont="1" applyProtection="1"/>
    <xf numFmtId="0" fontId="26" fillId="0" borderId="20" xfId="0" applyFont="1" applyBorder="1" applyProtection="1"/>
    <xf numFmtId="0" fontId="26" fillId="0" borderId="0" xfId="0" applyFont="1" applyBorder="1" applyProtection="1"/>
    <xf numFmtId="43" fontId="53" fillId="0" borderId="44" xfId="0" applyNumberFormat="1" applyFont="1" applyBorder="1" applyProtection="1"/>
    <xf numFmtId="0" fontId="26" fillId="0" borderId="21" xfId="0" applyFont="1" applyBorder="1" applyProtection="1"/>
    <xf numFmtId="0" fontId="26" fillId="0" borderId="27" xfId="0" applyFont="1" applyBorder="1" applyProtection="1"/>
    <xf numFmtId="0" fontId="54" fillId="0" borderId="35" xfId="0" applyFont="1" applyBorder="1" applyProtection="1"/>
    <xf numFmtId="0" fontId="53" fillId="0" borderId="35" xfId="0" applyFont="1" applyBorder="1" applyProtection="1"/>
    <xf numFmtId="0" fontId="53" fillId="0" borderId="28" xfId="0" applyFont="1" applyBorder="1" applyProtection="1"/>
    <xf numFmtId="0" fontId="26" fillId="0" borderId="0" xfId="0" applyFont="1" applyFill="1" applyProtection="1"/>
    <xf numFmtId="10" fontId="26" fillId="0" borderId="0" xfId="31" applyNumberFormat="1" applyFont="1" applyProtection="1"/>
    <xf numFmtId="0" fontId="35" fillId="0" borderId="0" xfId="0" applyFont="1" applyProtection="1"/>
    <xf numFmtId="0" fontId="35" fillId="0" borderId="20" xfId="0" applyFont="1" applyBorder="1" applyProtection="1"/>
    <xf numFmtId="0" fontId="36" fillId="0" borderId="0" xfId="0" applyFont="1" applyBorder="1" applyProtection="1"/>
    <xf numFmtId="0" fontId="35" fillId="0" borderId="0" xfId="0" applyFont="1" applyBorder="1" applyProtection="1"/>
    <xf numFmtId="0" fontId="55" fillId="0" borderId="31" xfId="0" applyFont="1" applyFill="1" applyBorder="1" applyProtection="1"/>
    <xf numFmtId="0" fontId="55" fillId="0" borderId="45" xfId="0" applyFont="1" applyFill="1" applyBorder="1" applyProtection="1"/>
    <xf numFmtId="0" fontId="35" fillId="0" borderId="21" xfId="0" applyFont="1" applyBorder="1" applyProtection="1"/>
    <xf numFmtId="0" fontId="55" fillId="0" borderId="0" xfId="0" applyFont="1" applyBorder="1" applyProtection="1"/>
    <xf numFmtId="0" fontId="55" fillId="0" borderId="21" xfId="0" applyFont="1" applyBorder="1" applyProtection="1"/>
    <xf numFmtId="0" fontId="35" fillId="0" borderId="0" xfId="0" applyFont="1" applyFill="1" applyProtection="1"/>
    <xf numFmtId="10" fontId="35" fillId="0" borderId="0" xfId="31" applyNumberFormat="1" applyFont="1" applyProtection="1"/>
    <xf numFmtId="0" fontId="56" fillId="0" borderId="0" xfId="0" applyFont="1" applyBorder="1" applyProtection="1"/>
    <xf numFmtId="0" fontId="44" fillId="0" borderId="0" xfId="0" applyFont="1" applyBorder="1" applyProtection="1"/>
    <xf numFmtId="43" fontId="56" fillId="0" borderId="0" xfId="9" applyFont="1" applyBorder="1" applyAlignment="1" applyProtection="1"/>
    <xf numFmtId="0" fontId="44" fillId="0" borderId="21" xfId="0" applyFont="1" applyBorder="1" applyProtection="1"/>
    <xf numFmtId="43" fontId="56" fillId="0" borderId="0" xfId="9" applyFont="1" applyBorder="1" applyProtection="1"/>
    <xf numFmtId="0" fontId="3" fillId="0" borderId="0" xfId="0" applyFont="1" applyProtection="1"/>
    <xf numFmtId="0" fontId="44" fillId="0" borderId="29" xfId="0" applyFont="1" applyBorder="1" applyProtection="1"/>
    <xf numFmtId="0" fontId="44" fillId="0" borderId="30" xfId="0" applyFont="1" applyBorder="1" applyProtection="1"/>
    <xf numFmtId="10" fontId="43" fillId="0" borderId="0" xfId="31" applyNumberFormat="1" applyFont="1" applyFill="1" applyBorder="1" applyProtection="1"/>
    <xf numFmtId="0" fontId="2" fillId="0" borderId="29" xfId="0" applyFont="1" applyBorder="1" applyProtection="1"/>
    <xf numFmtId="0" fontId="2" fillId="0" borderId="0" xfId="0" applyFont="1" applyProtection="1"/>
    <xf numFmtId="0" fontId="0" fillId="22" borderId="27" xfId="0" applyFill="1" applyBorder="1" applyProtection="1"/>
    <xf numFmtId="0" fontId="3" fillId="22" borderId="35" xfId="0" applyFont="1" applyFill="1" applyBorder="1" applyProtection="1"/>
    <xf numFmtId="0" fontId="0" fillId="22" borderId="35" xfId="0" applyFill="1" applyBorder="1" applyProtection="1"/>
    <xf numFmtId="0" fontId="0" fillId="22" borderId="28" xfId="0" applyFill="1" applyBorder="1" applyProtection="1"/>
    <xf numFmtId="0" fontId="0" fillId="22" borderId="20" xfId="0" applyFill="1" applyBorder="1" applyProtection="1"/>
    <xf numFmtId="0" fontId="0" fillId="22" borderId="21" xfId="0" applyFill="1" applyBorder="1" applyProtection="1"/>
    <xf numFmtId="0" fontId="3" fillId="22" borderId="0" xfId="0" applyFont="1" applyFill="1" applyBorder="1" applyProtection="1"/>
    <xf numFmtId="0" fontId="0" fillId="22" borderId="0" xfId="0" applyFill="1" applyBorder="1" applyProtection="1"/>
    <xf numFmtId="0" fontId="3" fillId="22" borderId="0" xfId="0" applyFont="1" applyFill="1" applyBorder="1" applyAlignment="1" applyProtection="1">
      <alignment horizontal="center" wrapText="1"/>
    </xf>
    <xf numFmtId="0" fontId="0" fillId="22" borderId="17" xfId="0" applyFill="1" applyBorder="1" applyProtection="1"/>
    <xf numFmtId="0" fontId="0" fillId="22" borderId="30" xfId="0" applyFill="1" applyBorder="1" applyProtection="1"/>
    <xf numFmtId="0" fontId="3" fillId="12" borderId="3" xfId="0" applyFont="1" applyFill="1" applyBorder="1" applyAlignment="1" applyProtection="1">
      <alignment horizontal="center"/>
      <protection locked="0"/>
    </xf>
    <xf numFmtId="0" fontId="3" fillId="12" borderId="5" xfId="0" applyFont="1" applyFill="1" applyBorder="1" applyAlignment="1" applyProtection="1">
      <alignment horizontal="center"/>
      <protection locked="0"/>
    </xf>
    <xf numFmtId="0" fontId="2" fillId="12" borderId="3" xfId="0" applyFont="1" applyFill="1" applyBorder="1" applyAlignment="1" applyProtection="1">
      <alignment horizontal="center"/>
      <protection locked="0"/>
    </xf>
    <xf numFmtId="0" fontId="0" fillId="12" borderId="19" xfId="0" applyFill="1" applyBorder="1" applyAlignment="1" applyProtection="1">
      <alignment horizontal="center"/>
      <protection locked="0"/>
    </xf>
    <xf numFmtId="0" fontId="0" fillId="12" borderId="5" xfId="0" applyFill="1" applyBorder="1" applyAlignment="1" applyProtection="1">
      <alignment horizontal="center"/>
      <protection locked="0"/>
    </xf>
    <xf numFmtId="43" fontId="3" fillId="0" borderId="3" xfId="9" applyFont="1" applyFill="1" applyBorder="1" applyAlignment="1" applyProtection="1">
      <alignment horizontal="center"/>
    </xf>
    <xf numFmtId="43" fontId="3" fillId="0" borderId="5" xfId="9" applyFont="1" applyFill="1" applyBorder="1" applyAlignment="1" applyProtection="1">
      <alignment horizontal="center"/>
    </xf>
    <xf numFmtId="0" fontId="49" fillId="20" borderId="0" xfId="0" applyFont="1" applyFill="1" applyBorder="1" applyAlignment="1" applyProtection="1">
      <alignment horizontal="left"/>
    </xf>
    <xf numFmtId="0" fontId="33" fillId="0" borderId="3" xfId="0" applyFont="1" applyBorder="1" applyAlignment="1" applyProtection="1">
      <alignment horizontal="center"/>
    </xf>
    <xf numFmtId="0" fontId="33" fillId="0" borderId="5" xfId="0" applyFont="1" applyBorder="1" applyAlignment="1" applyProtection="1">
      <alignment horizontal="center"/>
    </xf>
    <xf numFmtId="0" fontId="45" fillId="18" borderId="27" xfId="0" applyFont="1" applyFill="1" applyBorder="1" applyAlignment="1" applyProtection="1">
      <alignment horizontal="center" wrapText="1"/>
    </xf>
    <xf numFmtId="0" fontId="45" fillId="18" borderId="28" xfId="0" applyFont="1" applyFill="1" applyBorder="1" applyAlignment="1" applyProtection="1">
      <alignment horizontal="center" wrapText="1"/>
    </xf>
    <xf numFmtId="0" fontId="45" fillId="18" borderId="17" xfId="0" applyFont="1" applyFill="1" applyBorder="1" applyAlignment="1" applyProtection="1">
      <alignment horizontal="center" wrapText="1"/>
    </xf>
    <xf numFmtId="0" fontId="45" fillId="18" borderId="30" xfId="0" applyFont="1" applyFill="1" applyBorder="1" applyAlignment="1" applyProtection="1">
      <alignment horizontal="center" wrapText="1"/>
    </xf>
    <xf numFmtId="0" fontId="35" fillId="0" borderId="3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22" borderId="29" xfId="0" applyFont="1" applyFill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center"/>
    </xf>
    <xf numFmtId="0" fontId="12" fillId="5" borderId="38" xfId="28" applyFont="1" applyFill="1" applyBorder="1" applyAlignment="1" applyProtection="1">
      <alignment horizontal="center" vertical="center"/>
    </xf>
    <xf numFmtId="0" fontId="12" fillId="5" borderId="7" xfId="28" applyFont="1" applyFill="1" applyBorder="1" applyAlignment="1" applyProtection="1">
      <alignment horizontal="center" vertical="center"/>
    </xf>
    <xf numFmtId="0" fontId="46" fillId="18" borderId="46" xfId="0" applyFont="1" applyFill="1" applyBorder="1" applyAlignment="1" applyProtection="1">
      <alignment horizontal="center" vertical="center" wrapText="1"/>
    </xf>
    <xf numFmtId="0" fontId="46" fillId="18" borderId="47" xfId="0" applyFont="1" applyFill="1" applyBorder="1" applyAlignment="1" applyProtection="1">
      <alignment horizontal="center" vertical="center" wrapText="1"/>
    </xf>
    <xf numFmtId="0" fontId="46" fillId="18" borderId="48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12" fillId="5" borderId="38" xfId="28" applyFont="1" applyFill="1" applyBorder="1" applyAlignment="1" applyProtection="1">
      <alignment horizontal="center" vertical="center" wrapText="1"/>
    </xf>
    <xf numFmtId="0" fontId="0" fillId="5" borderId="7" xfId="0" applyFill="1" applyBorder="1" applyAlignment="1" applyProtection="1">
      <alignment horizontal="center" vertical="center" wrapText="1"/>
    </xf>
    <xf numFmtId="0" fontId="3" fillId="22" borderId="0" xfId="0" applyFont="1" applyFill="1" applyBorder="1" applyAlignment="1" applyProtection="1">
      <alignment horizontal="center"/>
    </xf>
    <xf numFmtId="0" fontId="3" fillId="22" borderId="0" xfId="0" applyFont="1" applyFill="1" applyBorder="1" applyAlignment="1" applyProtection="1">
      <alignment horizontal="center" wrapText="1"/>
    </xf>
    <xf numFmtId="0" fontId="2" fillId="12" borderId="19" xfId="0" applyFont="1" applyFill="1" applyBorder="1" applyAlignment="1" applyProtection="1">
      <alignment horizontal="center"/>
      <protection locked="0"/>
    </xf>
    <xf numFmtId="0" fontId="2" fillId="12" borderId="5" xfId="0" applyFont="1" applyFill="1" applyBorder="1" applyAlignment="1" applyProtection="1">
      <alignment horizontal="center"/>
      <protection locked="0"/>
    </xf>
    <xf numFmtId="0" fontId="12" fillId="0" borderId="38" xfId="28" applyFont="1" applyBorder="1" applyAlignment="1" applyProtection="1">
      <alignment horizontal="center" vertical="center" wrapText="1"/>
    </xf>
    <xf numFmtId="0" fontId="12" fillId="0" borderId="7" xfId="28" applyFont="1" applyBorder="1" applyAlignment="1" applyProtection="1">
      <alignment horizontal="center" vertical="center" wrapText="1"/>
    </xf>
    <xf numFmtId="0" fontId="12" fillId="0" borderId="41" xfId="28" applyFont="1" applyBorder="1" applyAlignment="1" applyProtection="1">
      <alignment horizontal="center" vertical="center"/>
    </xf>
    <xf numFmtId="0" fontId="12" fillId="0" borderId="42" xfId="28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10" fontId="12" fillId="5" borderId="38" xfId="31" applyNumberFormat="1" applyFont="1" applyFill="1" applyBorder="1" applyAlignment="1" applyProtection="1">
      <alignment horizontal="center" vertical="center" wrapText="1"/>
    </xf>
    <xf numFmtId="10" fontId="0" fillId="0" borderId="7" xfId="31" applyNumberFormat="1" applyFont="1" applyBorder="1" applyAlignment="1" applyProtection="1">
      <alignment horizontal="center" vertical="center" wrapText="1"/>
    </xf>
    <xf numFmtId="0" fontId="9" fillId="11" borderId="3" xfId="28" applyFont="1" applyFill="1" applyBorder="1" applyAlignment="1" applyProtection="1">
      <alignment horizontal="center" vertical="center"/>
    </xf>
    <xf numFmtId="0" fontId="0" fillId="11" borderId="19" xfId="0" applyFill="1" applyBorder="1" applyAlignment="1" applyProtection="1">
      <alignment horizontal="center" vertical="center"/>
    </xf>
    <xf numFmtId="0" fontId="0" fillId="11" borderId="5" xfId="0" applyFill="1" applyBorder="1" applyAlignment="1" applyProtection="1">
      <alignment horizontal="center" vertical="center"/>
    </xf>
    <xf numFmtId="0" fontId="9" fillId="17" borderId="36" xfId="28" applyFont="1" applyFill="1" applyBorder="1" applyAlignment="1" applyProtection="1">
      <alignment horizontal="center" vertical="center" wrapText="1"/>
    </xf>
    <xf numFmtId="0" fontId="9" fillId="17" borderId="18" xfId="28" applyFont="1" applyFill="1" applyBorder="1" applyAlignment="1" applyProtection="1">
      <alignment horizontal="center" vertical="center" wrapText="1"/>
    </xf>
    <xf numFmtId="10" fontId="9" fillId="5" borderId="36" xfId="31" applyNumberFormat="1" applyFont="1" applyFill="1" applyBorder="1" applyAlignment="1" applyProtection="1">
      <alignment horizontal="center" vertical="center"/>
    </xf>
    <xf numFmtId="10" fontId="0" fillId="0" borderId="18" xfId="31" applyNumberFormat="1" applyFont="1" applyBorder="1" applyAlignment="1" applyProtection="1">
      <alignment horizontal="center" vertical="center"/>
    </xf>
    <xf numFmtId="0" fontId="31" fillId="10" borderId="27" xfId="28" applyFont="1" applyFill="1" applyBorder="1" applyAlignment="1" applyProtection="1">
      <alignment horizontal="center" vertical="center" wrapText="1"/>
    </xf>
    <xf numFmtId="0" fontId="25" fillId="10" borderId="35" xfId="0" applyFont="1" applyFill="1" applyBorder="1" applyAlignment="1" applyProtection="1">
      <alignment horizontal="center" vertical="center" wrapText="1"/>
    </xf>
    <xf numFmtId="0" fontId="25" fillId="10" borderId="28" xfId="0" applyFont="1" applyFill="1" applyBorder="1" applyAlignment="1" applyProtection="1">
      <alignment horizontal="center" vertical="center" wrapText="1"/>
    </xf>
    <xf numFmtId="0" fontId="25" fillId="10" borderId="17" xfId="0" applyFont="1" applyFill="1" applyBorder="1" applyAlignment="1" applyProtection="1">
      <alignment horizontal="center" vertical="center" wrapText="1"/>
    </xf>
    <xf numFmtId="0" fontId="25" fillId="10" borderId="29" xfId="0" applyFont="1" applyFill="1" applyBorder="1" applyAlignment="1" applyProtection="1">
      <alignment horizontal="center" vertical="center" wrapText="1"/>
    </xf>
    <xf numFmtId="0" fontId="25" fillId="10" borderId="30" xfId="0" applyFont="1" applyFill="1" applyBorder="1" applyAlignment="1" applyProtection="1">
      <alignment horizontal="center" vertical="center" wrapText="1"/>
    </xf>
    <xf numFmtId="0" fontId="10" fillId="5" borderId="27" xfId="28" applyFont="1" applyFill="1" applyBorder="1" applyAlignment="1" applyProtection="1">
      <alignment horizontal="center" vertical="center" wrapText="1"/>
    </xf>
    <xf numFmtId="0" fontId="0" fillId="5" borderId="17" xfId="0" applyFill="1" applyBorder="1" applyAlignment="1" applyProtection="1">
      <alignment horizontal="center" vertical="center" wrapText="1"/>
    </xf>
    <xf numFmtId="0" fontId="10" fillId="5" borderId="36" xfId="28" applyFont="1" applyFill="1" applyBorder="1" applyAlignment="1" applyProtection="1">
      <alignment horizontal="center" vertical="center" wrapText="1"/>
    </xf>
    <xf numFmtId="0" fontId="0" fillId="5" borderId="18" xfId="0" applyFill="1" applyBorder="1" applyAlignment="1" applyProtection="1">
      <alignment horizontal="center" vertical="center" wrapText="1"/>
    </xf>
    <xf numFmtId="0" fontId="9" fillId="5" borderId="28" xfId="28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43" fontId="1" fillId="0" borderId="23" xfId="28" applyNumberFormat="1" applyFont="1" applyFill="1" applyBorder="1" applyAlignment="1" applyProtection="1">
      <alignment horizontal="left" wrapText="1"/>
    </xf>
    <xf numFmtId="43" fontId="1" fillId="0" borderId="16" xfId="28" applyNumberFormat="1" applyFont="1" applyFill="1" applyBorder="1" applyAlignment="1" applyProtection="1">
      <alignment horizontal="left" wrapText="1"/>
    </xf>
    <xf numFmtId="0" fontId="1" fillId="0" borderId="9" xfId="28" applyFont="1" applyFill="1" applyBorder="1" applyAlignment="1" applyProtection="1">
      <alignment horizontal="left" wrapText="1"/>
    </xf>
    <xf numFmtId="0" fontId="1" fillId="0" borderId="15" xfId="28" applyFont="1" applyFill="1" applyBorder="1" applyAlignment="1" applyProtection="1">
      <alignment horizontal="left" wrapText="1"/>
    </xf>
    <xf numFmtId="0" fontId="1" fillId="0" borderId="12" xfId="28" applyFont="1" applyFill="1" applyBorder="1" applyAlignment="1" applyProtection="1">
      <alignment horizontal="left" vertical="center" wrapText="1"/>
    </xf>
    <xf numFmtId="0" fontId="1" fillId="0" borderId="13" xfId="28" applyFont="1" applyFill="1" applyBorder="1" applyAlignment="1" applyProtection="1">
      <alignment horizontal="left" vertical="center" wrapText="1"/>
    </xf>
    <xf numFmtId="0" fontId="9" fillId="10" borderId="36" xfId="28" applyFont="1" applyFill="1" applyBorder="1" applyAlignment="1">
      <alignment horizontal="center" vertical="center" wrapText="1"/>
    </xf>
    <xf numFmtId="0" fontId="9" fillId="10" borderId="18" xfId="28" applyFont="1" applyFill="1" applyBorder="1" applyAlignment="1">
      <alignment horizontal="center" vertical="center" wrapText="1"/>
    </xf>
    <xf numFmtId="0" fontId="9" fillId="10" borderId="27" xfId="28" applyFont="1" applyFill="1" applyBorder="1" applyAlignment="1">
      <alignment horizontal="center" vertical="center" wrapText="1"/>
    </xf>
    <xf numFmtId="0" fontId="9" fillId="10" borderId="35" xfId="28" applyFont="1" applyFill="1" applyBorder="1" applyAlignment="1">
      <alignment horizontal="center" vertical="center" wrapText="1"/>
    </xf>
    <xf numFmtId="0" fontId="9" fillId="10" borderId="28" xfId="28" applyFont="1" applyFill="1" applyBorder="1" applyAlignment="1">
      <alignment horizontal="center" vertical="center" wrapText="1"/>
    </xf>
    <xf numFmtId="0" fontId="9" fillId="10" borderId="17" xfId="28" applyFont="1" applyFill="1" applyBorder="1" applyAlignment="1">
      <alignment horizontal="center" vertical="center" wrapText="1"/>
    </xf>
    <xf numFmtId="0" fontId="9" fillId="10" borderId="29" xfId="28" applyFont="1" applyFill="1" applyBorder="1" applyAlignment="1">
      <alignment horizontal="center" vertical="center" wrapText="1"/>
    </xf>
    <xf numFmtId="0" fontId="9" fillId="10" borderId="30" xfId="28" applyFont="1" applyFill="1" applyBorder="1" applyAlignment="1">
      <alignment horizontal="center" vertical="center" wrapText="1"/>
    </xf>
    <xf numFmtId="0" fontId="16" fillId="0" borderId="27" xfId="28" applyFont="1" applyBorder="1" applyAlignment="1">
      <alignment horizontal="center" vertical="center" wrapText="1"/>
    </xf>
    <xf numFmtId="0" fontId="16" fillId="0" borderId="35" xfId="28" applyFont="1" applyBorder="1" applyAlignment="1">
      <alignment horizontal="center" vertical="center" wrapText="1"/>
    </xf>
    <xf numFmtId="0" fontId="16" fillId="0" borderId="28" xfId="28" applyFont="1" applyBorder="1" applyAlignment="1">
      <alignment horizontal="center" vertical="center" wrapText="1"/>
    </xf>
    <xf numFmtId="0" fontId="16" fillId="0" borderId="17" xfId="28" applyFont="1" applyBorder="1" applyAlignment="1">
      <alignment horizontal="center" vertical="center" wrapText="1"/>
    </xf>
    <xf numFmtId="0" fontId="16" fillId="0" borderId="29" xfId="28" applyFont="1" applyBorder="1" applyAlignment="1">
      <alignment horizontal="center" vertical="center" wrapText="1"/>
    </xf>
    <xf numFmtId="0" fontId="16" fillId="0" borderId="30" xfId="28" applyFont="1" applyBorder="1" applyAlignment="1">
      <alignment horizontal="center" vertical="center" wrapText="1"/>
    </xf>
    <xf numFmtId="0" fontId="10" fillId="5" borderId="26" xfId="28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6" fillId="10" borderId="3" xfId="0" applyFont="1" applyFill="1" applyBorder="1" applyAlignment="1">
      <alignment horizontal="center" vertical="center" wrapText="1"/>
    </xf>
    <xf numFmtId="0" fontId="26" fillId="10" borderId="19" xfId="0" applyFont="1" applyFill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center" vertical="center" wrapText="1"/>
    </xf>
    <xf numFmtId="0" fontId="9" fillId="10" borderId="3" xfId="28" applyFont="1" applyFill="1" applyBorder="1" applyAlignment="1">
      <alignment horizontal="center" vertical="center" wrapText="1"/>
    </xf>
    <xf numFmtId="0" fontId="9" fillId="10" borderId="19" xfId="28" applyFont="1" applyFill="1" applyBorder="1" applyAlignment="1">
      <alignment horizontal="center" vertical="center" wrapText="1"/>
    </xf>
    <xf numFmtId="0" fontId="9" fillId="10" borderId="5" xfId="28" applyFont="1" applyFill="1" applyBorder="1" applyAlignment="1">
      <alignment horizontal="center" vertical="center" wrapText="1"/>
    </xf>
    <xf numFmtId="0" fontId="9" fillId="5" borderId="26" xfId="28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10" borderId="20" xfId="28" applyFont="1" applyFill="1" applyBorder="1" applyAlignment="1">
      <alignment horizontal="center" vertical="center" wrapText="1"/>
    </xf>
    <xf numFmtId="0" fontId="9" fillId="10" borderId="0" xfId="28" applyFont="1" applyFill="1" applyBorder="1" applyAlignment="1">
      <alignment horizontal="center" vertical="center" wrapText="1"/>
    </xf>
    <xf numFmtId="0" fontId="9" fillId="10" borderId="21" xfId="28" applyFont="1" applyFill="1" applyBorder="1" applyAlignment="1">
      <alignment horizontal="center" vertical="center" wrapText="1"/>
    </xf>
    <xf numFmtId="0" fontId="9" fillId="5" borderId="20" xfId="28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9" fillId="5" borderId="21" xfId="28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10" borderId="26" xfId="28" applyFont="1" applyFill="1" applyBorder="1" applyAlignment="1">
      <alignment horizontal="center" vertical="center" wrapText="1"/>
    </xf>
    <xf numFmtId="0" fontId="9" fillId="5" borderId="21" xfId="28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9" fillId="0" borderId="26" xfId="28" applyFont="1" applyFill="1" applyBorder="1" applyAlignment="1">
      <alignment horizontal="center" vertical="center" wrapText="1"/>
    </xf>
    <xf numFmtId="0" fontId="9" fillId="0" borderId="18" xfId="28" applyFont="1" applyFill="1" applyBorder="1" applyAlignment="1">
      <alignment horizontal="center" vertical="center" wrapText="1"/>
    </xf>
    <xf numFmtId="0" fontId="9" fillId="0" borderId="36" xfId="28" applyFont="1" applyFill="1" applyBorder="1" applyAlignment="1">
      <alignment horizontal="center" vertical="center" wrapText="1"/>
    </xf>
  </cellXfs>
  <cellStyles count="45">
    <cellStyle name="Euro" xfId="1"/>
    <cellStyle name="Euro 2" xfId="2"/>
    <cellStyle name="Euro 2 2" xfId="3"/>
    <cellStyle name="Euro 2 2 2" xfId="4"/>
    <cellStyle name="Euro 2 3" xfId="5"/>
    <cellStyle name="Euro 3" xfId="6"/>
    <cellStyle name="Euro 3 2" xfId="7"/>
    <cellStyle name="Input" xfId="8" builtinId="20" customBuiltin="1"/>
    <cellStyle name="Migliaia" xfId="9" builtinId="3"/>
    <cellStyle name="Migliaia 2" xfId="10"/>
    <cellStyle name="Migliaia 2 2" xfId="11"/>
    <cellStyle name="Migliaia 2 2 2" xfId="12"/>
    <cellStyle name="Migliaia 2 3" xfId="13"/>
    <cellStyle name="Migliaia 3" xfId="14"/>
    <cellStyle name="Migliaia 3 2" xfId="15"/>
    <cellStyle name="Migliaia 3 2 2" xfId="16"/>
    <cellStyle name="Migliaia 4" xfId="17"/>
    <cellStyle name="Migliaia 4 2" xfId="18"/>
    <cellStyle name="Migliaia 4 2 2" xfId="19"/>
    <cellStyle name="Migliaia 5" xfId="20"/>
    <cellStyle name="Migliaia 5 2" xfId="21"/>
    <cellStyle name="Normale" xfId="0" builtinId="0"/>
    <cellStyle name="Normale 2" xfId="22"/>
    <cellStyle name="Normale 2 2" xfId="23"/>
    <cellStyle name="Normale 2 2 2" xfId="24"/>
    <cellStyle name="Normale 2 2 2 2" xfId="25"/>
    <cellStyle name="Normale 2 3" xfId="26"/>
    <cellStyle name="Normale 2 3 2" xfId="27"/>
    <cellStyle name="Normale_financial plan_WP" xfId="28"/>
    <cellStyle name="Normale_financial plan_WP 2" xfId="29"/>
    <cellStyle name="Output" xfId="30" builtinId="21" customBuiltin="1"/>
    <cellStyle name="Percentuale" xfId="31" builtinId="5"/>
    <cellStyle name="Percentuale 2" xfId="32"/>
    <cellStyle name="Percentuale 2 2" xfId="33"/>
    <cellStyle name="Percentuale 2 2 2" xfId="34"/>
    <cellStyle name="Percentuale 2 3" xfId="35"/>
    <cellStyle name="Percentuale 3" xfId="36"/>
    <cellStyle name="Percentuale 3 2" xfId="37"/>
    <cellStyle name="Percentuale 3 2 2" xfId="38"/>
    <cellStyle name="Percentuale 3 3" xfId="39"/>
    <cellStyle name="Percentuale 4" xfId="40"/>
    <cellStyle name="Percentuale 4 2" xfId="41"/>
    <cellStyle name="Percentuale 4 2 2" xfId="42"/>
    <cellStyle name="Percentuale 5" xfId="43"/>
    <cellStyle name="Percentuale 5 2" xfId="44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107948</xdr:colOff>
      <xdr:row>6</xdr:row>
      <xdr:rowOff>28574</xdr:rowOff>
    </xdr:from>
    <xdr:to>
      <xdr:col>5</xdr:col>
      <xdr:colOff>228544</xdr:colOff>
      <xdr:row>7</xdr:row>
      <xdr:rowOff>52139</xdr:rowOff>
    </xdr:to>
    <xdr:sp macro="" textlink="">
      <xdr:nvSpPr>
        <xdr:cNvPr id="2" name="Freccia angolare in su 1">
          <a:extLst>
            <a:ext uri="{FF2B5EF4-FFF2-40B4-BE49-F238E27FC236}">
              <a16:creationId xmlns:a16="http://schemas.microsoft.com/office/drawing/2014/main" id="{64F453F0-43B2-4DD6-B33D-2CDFAB55F5C6}"/>
            </a:ext>
          </a:extLst>
        </xdr:cNvPr>
        <xdr:cNvSpPr/>
      </xdr:nvSpPr>
      <xdr:spPr>
        <a:xfrm rot="10800000">
          <a:off x="838198" y="523874"/>
          <a:ext cx="885826" cy="217169"/>
        </a:xfrm>
        <a:prstGeom prst="bentUp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103275</xdr:colOff>
      <xdr:row>23</xdr:row>
      <xdr:rowOff>47520</xdr:rowOff>
    </xdr:from>
    <xdr:to>
      <xdr:col>6</xdr:col>
      <xdr:colOff>442455</xdr:colOff>
      <xdr:row>25</xdr:row>
      <xdr:rowOff>65107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82BB902F-110E-4E97-8C59-4A3BCCB85867}"/>
            </a:ext>
          </a:extLst>
        </xdr:cNvPr>
        <xdr:cNvSpPr/>
      </xdr:nvSpPr>
      <xdr:spPr>
        <a:xfrm>
          <a:off x="8070083" y="4877637"/>
          <a:ext cx="701292" cy="4396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510850</xdr:colOff>
      <xdr:row>21</xdr:row>
      <xdr:rowOff>36950</xdr:rowOff>
    </xdr:from>
    <xdr:to>
      <xdr:col>3</xdr:col>
      <xdr:colOff>482954</xdr:colOff>
      <xdr:row>23</xdr:row>
      <xdr:rowOff>121967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477734E4-6A01-45F8-A2B2-5EB0B3711F6B}"/>
            </a:ext>
          </a:extLst>
        </xdr:cNvPr>
        <xdr:cNvSpPr/>
      </xdr:nvSpPr>
      <xdr:spPr>
        <a:xfrm rot="1474233">
          <a:off x="5973967" y="4870358"/>
          <a:ext cx="1026583" cy="574596"/>
        </a:xfrm>
        <a:prstGeom prst="rightArrow">
          <a:avLst/>
        </a:prstGeom>
        <a:solidFill>
          <a:srgbClr val="99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4</xdr:col>
      <xdr:colOff>87841</xdr:colOff>
      <xdr:row>16</xdr:row>
      <xdr:rowOff>16934</xdr:rowOff>
    </xdr:from>
    <xdr:to>
      <xdr:col>4</xdr:col>
      <xdr:colOff>355659</xdr:colOff>
      <xdr:row>17</xdr:row>
      <xdr:rowOff>9567</xdr:rowOff>
    </xdr:to>
    <xdr:sp macro="" textlink="">
      <xdr:nvSpPr>
        <xdr:cNvPr id="3" name="Freccia a sinistra 2">
          <a:extLst>
            <a:ext uri="{FF2B5EF4-FFF2-40B4-BE49-F238E27FC236}">
              <a16:creationId xmlns:a16="http://schemas.microsoft.com/office/drawing/2014/main" id="{2D6ED995-2C02-48CB-8194-0A81C3589F56}"/>
            </a:ext>
          </a:extLst>
        </xdr:cNvPr>
        <xdr:cNvSpPr/>
      </xdr:nvSpPr>
      <xdr:spPr>
        <a:xfrm>
          <a:off x="7281333" y="3164417"/>
          <a:ext cx="582084" cy="190499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504242</xdr:colOff>
      <xdr:row>20</xdr:row>
      <xdr:rowOff>66435</xdr:rowOff>
    </xdr:from>
    <xdr:to>
      <xdr:col>3</xdr:col>
      <xdr:colOff>463896</xdr:colOff>
      <xdr:row>23</xdr:row>
      <xdr:rowOff>9398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1AE2E93D-B4E8-45E5-9BB5-3BF0A80FC045}"/>
            </a:ext>
          </a:extLst>
        </xdr:cNvPr>
        <xdr:cNvSpPr/>
      </xdr:nvSpPr>
      <xdr:spPr>
        <a:xfrm rot="1474233">
          <a:off x="5957834" y="4656427"/>
          <a:ext cx="1026583" cy="419765"/>
        </a:xfrm>
        <a:prstGeom prst="rightArrow">
          <a:avLst/>
        </a:prstGeom>
        <a:solidFill>
          <a:srgbClr val="99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Z94"/>
  <sheetViews>
    <sheetView zoomScale="50" zoomScaleNormal="50" workbookViewId="0">
      <selection activeCell="Z59" sqref="Z59"/>
    </sheetView>
  </sheetViews>
  <sheetFormatPr defaultRowHeight="12.5" x14ac:dyDescent="0.25"/>
  <cols>
    <col min="1" max="1" width="12.1796875" style="229" customWidth="1"/>
    <col min="2" max="2" width="11.54296875" style="229" customWidth="1"/>
    <col min="3" max="3" width="2.81640625" style="229" customWidth="1"/>
    <col min="4" max="4" width="2.54296875" style="229" customWidth="1"/>
    <col min="5" max="5" width="8.7265625" style="229"/>
    <col min="6" max="6" width="10.81640625" style="229" customWidth="1"/>
    <col min="7" max="7" width="14.90625" style="229" customWidth="1"/>
    <col min="8" max="8" width="8.7265625" style="229"/>
    <col min="9" max="9" width="11" style="229" customWidth="1"/>
    <col min="10" max="10" width="8.7265625" style="229"/>
    <col min="11" max="11" width="16.36328125" style="229" customWidth="1"/>
    <col min="12" max="12" width="10.1796875" style="229" bestFit="1" customWidth="1"/>
    <col min="13" max="13" width="8.7265625" style="229"/>
    <col min="14" max="14" width="11.26953125" style="229" bestFit="1" customWidth="1"/>
    <col min="15" max="15" width="13.54296875" style="229" customWidth="1"/>
    <col min="16" max="16" width="11.26953125" style="229" bestFit="1" customWidth="1"/>
    <col min="17" max="18" width="2.453125" style="229" customWidth="1"/>
    <col min="19" max="19" width="3.453125" style="229" customWidth="1"/>
    <col min="20" max="23" width="8.7265625" style="229" customWidth="1"/>
    <col min="24" max="24" width="11.1796875" style="229" customWidth="1"/>
    <col min="25" max="29" width="8.7265625" style="229" customWidth="1"/>
    <col min="30" max="30" width="3.54296875" style="230" customWidth="1"/>
    <col min="31" max="43" width="9.1796875" style="229" hidden="1" customWidth="1"/>
    <col min="44" max="44" width="1.81640625" style="229" hidden="1" customWidth="1"/>
    <col min="45" max="45" width="9.1796875" style="229" hidden="1" customWidth="1"/>
    <col min="46" max="46" width="9.1796875" style="231" hidden="1" customWidth="1"/>
    <col min="47" max="50" width="9.1796875" style="229" hidden="1" customWidth="1"/>
    <col min="51" max="51" width="8.6328125" style="231" customWidth="1"/>
    <col min="52" max="16384" width="8.7265625" style="229"/>
  </cols>
  <sheetData>
    <row r="1" spans="1:52" ht="13" thickBot="1" x14ac:dyDescent="0.3">
      <c r="F1" s="103"/>
    </row>
    <row r="2" spans="1:52" s="232" customFormat="1" ht="39" customHeight="1" thickBot="1" x14ac:dyDescent="0.4">
      <c r="E2" s="373" t="s">
        <v>129</v>
      </c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5"/>
      <c r="Q2" s="233"/>
      <c r="R2" s="233"/>
      <c r="S2" s="233"/>
      <c r="T2" s="234"/>
      <c r="U2" s="234"/>
      <c r="V2" s="234"/>
      <c r="W2" s="234"/>
      <c r="AD2" s="235"/>
      <c r="AT2" s="236"/>
      <c r="AY2" s="236"/>
    </row>
    <row r="3" spans="1:52" ht="13" thickBot="1" x14ac:dyDescent="0.3"/>
    <row r="4" spans="1:52" ht="13" thickBot="1" x14ac:dyDescent="0.3">
      <c r="D4" s="237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9"/>
      <c r="R4" s="103"/>
      <c r="W4" s="103"/>
    </row>
    <row r="5" spans="1:52" s="240" customFormat="1" ht="23.5" thickBot="1" x14ac:dyDescent="0.55000000000000004">
      <c r="A5" s="358" t="s">
        <v>108</v>
      </c>
      <c r="B5" s="359"/>
      <c r="D5" s="241"/>
      <c r="E5" s="242" t="s">
        <v>56</v>
      </c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3"/>
      <c r="R5" s="242"/>
      <c r="AD5" s="244"/>
      <c r="AT5" s="245"/>
      <c r="AY5" s="245"/>
    </row>
    <row r="6" spans="1:52" ht="12.75" customHeight="1" x14ac:dyDescent="0.25"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104"/>
      <c r="R6" s="103"/>
      <c r="S6" s="248"/>
      <c r="T6" s="249"/>
      <c r="U6" s="249"/>
      <c r="V6" s="249"/>
      <c r="W6" s="249"/>
      <c r="X6" s="249"/>
      <c r="Y6" s="249"/>
      <c r="Z6" s="249"/>
      <c r="AA6" s="249"/>
      <c r="AB6" s="249"/>
      <c r="AC6" s="250"/>
      <c r="AD6" s="105"/>
      <c r="AL6" s="371" t="s">
        <v>81</v>
      </c>
      <c r="AM6" s="378" t="s">
        <v>85</v>
      </c>
      <c r="AN6" s="378" t="s">
        <v>82</v>
      </c>
      <c r="AO6" s="384" t="s">
        <v>83</v>
      </c>
      <c r="AP6" s="384" t="s">
        <v>84</v>
      </c>
      <c r="AQ6" s="386" t="s">
        <v>86</v>
      </c>
      <c r="AS6" s="371" t="s">
        <v>81</v>
      </c>
      <c r="AT6" s="389" t="s">
        <v>85</v>
      </c>
      <c r="AU6" s="378" t="s">
        <v>82</v>
      </c>
      <c r="AV6" s="384" t="s">
        <v>83</v>
      </c>
      <c r="AW6" s="384" t="s">
        <v>84</v>
      </c>
      <c r="AX6" s="386" t="s">
        <v>86</v>
      </c>
    </row>
    <row r="7" spans="1:52" ht="13" x14ac:dyDescent="0.3">
      <c r="D7" s="246"/>
      <c r="E7" s="247"/>
      <c r="F7" s="247"/>
      <c r="G7" s="251" t="s">
        <v>64</v>
      </c>
      <c r="H7" s="247"/>
      <c r="I7" s="247"/>
      <c r="J7" s="247"/>
      <c r="K7" s="247"/>
      <c r="L7" s="247"/>
      <c r="M7" s="247"/>
      <c r="N7" s="247"/>
      <c r="O7" s="247"/>
      <c r="P7" s="251" t="s">
        <v>70</v>
      </c>
      <c r="Q7" s="104"/>
      <c r="R7" s="103"/>
      <c r="S7" s="252"/>
      <c r="T7" s="253" t="s">
        <v>99</v>
      </c>
      <c r="U7" s="254"/>
      <c r="V7" s="254"/>
      <c r="W7" s="254"/>
      <c r="X7" s="254"/>
      <c r="Y7" s="255"/>
      <c r="Z7" s="255"/>
      <c r="AA7" s="255"/>
      <c r="AB7" s="255"/>
      <c r="AC7" s="256"/>
      <c r="AD7" s="105"/>
      <c r="AL7" s="372"/>
      <c r="AM7" s="388"/>
      <c r="AN7" s="379"/>
      <c r="AO7" s="385"/>
      <c r="AP7" s="385"/>
      <c r="AQ7" s="387"/>
      <c r="AS7" s="372"/>
      <c r="AT7" s="390"/>
      <c r="AU7" s="379"/>
      <c r="AV7" s="385"/>
      <c r="AW7" s="385"/>
      <c r="AX7" s="387"/>
    </row>
    <row r="8" spans="1:52" ht="15" thickBot="1" x14ac:dyDescent="0.35">
      <c r="D8" s="246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51"/>
      <c r="Q8" s="104"/>
      <c r="R8" s="103"/>
      <c r="S8" s="252"/>
      <c r="T8" s="255"/>
      <c r="U8" s="255"/>
      <c r="V8" s="255"/>
      <c r="W8" s="255"/>
      <c r="X8" s="255"/>
      <c r="Y8" s="255"/>
      <c r="Z8" s="255"/>
      <c r="AA8" s="255"/>
      <c r="AB8" s="255"/>
      <c r="AC8" s="256"/>
      <c r="AD8" s="105"/>
      <c r="AE8" s="229" t="s">
        <v>71</v>
      </c>
      <c r="AL8" s="257" t="s">
        <v>14</v>
      </c>
      <c r="AM8" s="257" t="s">
        <v>14</v>
      </c>
      <c r="AN8" s="257" t="s">
        <v>14</v>
      </c>
      <c r="AO8" s="257" t="s">
        <v>14</v>
      </c>
      <c r="AP8" s="257" t="s">
        <v>14</v>
      </c>
      <c r="AQ8" s="258" t="s">
        <v>14</v>
      </c>
      <c r="AS8" s="259" t="str">
        <f t="shared" ref="AS8:AS17" si="0">IF($E$9="X",AL8,"")</f>
        <v/>
      </c>
      <c r="AT8" s="260" t="str">
        <f>IF($E$11="X",AM8,"")</f>
        <v/>
      </c>
      <c r="AU8" s="259" t="str">
        <f>IF($E$13="X",AN8,"")</f>
        <v/>
      </c>
      <c r="AV8" s="259" t="str">
        <f>IF($E$15="X",AO8,"")</f>
        <v>NO</v>
      </c>
      <c r="AW8" s="259" t="str">
        <f>IF($E$17="X",AP8,"")</f>
        <v/>
      </c>
      <c r="AX8" s="259" t="str">
        <f>IF($E$19="X",AQ8,"")</f>
        <v/>
      </c>
    </row>
    <row r="9" spans="1:52" ht="15" thickBot="1" x14ac:dyDescent="0.35">
      <c r="D9" s="246"/>
      <c r="E9" s="261"/>
      <c r="F9" s="262" t="s">
        <v>69</v>
      </c>
      <c r="G9" s="263"/>
      <c r="H9" s="263"/>
      <c r="I9" s="263"/>
      <c r="J9" s="263"/>
      <c r="K9" s="263"/>
      <c r="L9" s="263"/>
      <c r="M9" s="263"/>
      <c r="N9" s="263"/>
      <c r="O9" s="263"/>
      <c r="P9" s="264">
        <v>330000</v>
      </c>
      <c r="Q9" s="104"/>
      <c r="R9" s="103"/>
      <c r="S9" s="252"/>
      <c r="T9" s="253" t="s">
        <v>92</v>
      </c>
      <c r="U9" s="254"/>
      <c r="V9" s="254"/>
      <c r="W9" s="254"/>
      <c r="X9" s="254"/>
      <c r="Y9" s="254"/>
      <c r="Z9" s="254"/>
      <c r="AA9" s="254"/>
      <c r="AB9" s="254"/>
      <c r="AC9" s="265"/>
      <c r="AD9" s="105"/>
      <c r="AE9" s="229" t="s">
        <v>72</v>
      </c>
      <c r="AL9" s="257" t="s">
        <v>14</v>
      </c>
      <c r="AM9" s="257" t="s">
        <v>14</v>
      </c>
      <c r="AN9" s="257" t="s">
        <v>14</v>
      </c>
      <c r="AO9" s="257" t="s">
        <v>14</v>
      </c>
      <c r="AP9" s="257" t="s">
        <v>14</v>
      </c>
      <c r="AQ9" s="258" t="s">
        <v>14</v>
      </c>
      <c r="AS9" s="259" t="str">
        <f t="shared" si="0"/>
        <v/>
      </c>
      <c r="AT9" s="260" t="str">
        <f>IF($E$11="X",AM9,"")</f>
        <v/>
      </c>
      <c r="AU9" s="259" t="str">
        <f>IF($E$13="X",AN9,"")</f>
        <v/>
      </c>
      <c r="AV9" s="259" t="str">
        <f>IF($E$15="X",AO9,"")</f>
        <v>NO</v>
      </c>
      <c r="AW9" s="259" t="str">
        <f>IF($E$17="X",AP9,"")</f>
        <v/>
      </c>
      <c r="AX9" s="259" t="str">
        <f>IF($E$19="X",AQ9,"")</f>
        <v/>
      </c>
      <c r="AY9" s="266"/>
    </row>
    <row r="10" spans="1:52" ht="15" thickBot="1" x14ac:dyDescent="0.4">
      <c r="D10" s="246"/>
      <c r="E10" s="261"/>
      <c r="F10" s="251"/>
      <c r="G10" s="247"/>
      <c r="H10" s="247"/>
      <c r="I10" s="247"/>
      <c r="J10" s="247"/>
      <c r="K10" s="247"/>
      <c r="L10" s="247"/>
      <c r="M10" s="247"/>
      <c r="N10" s="247"/>
      <c r="O10" s="247"/>
      <c r="P10" s="264"/>
      <c r="Q10" s="104"/>
      <c r="R10" s="103"/>
      <c r="S10" s="252"/>
      <c r="T10" s="254" t="s">
        <v>93</v>
      </c>
      <c r="U10" s="254"/>
      <c r="V10" s="254"/>
      <c r="W10" s="254"/>
      <c r="X10" s="254"/>
      <c r="Y10" s="254"/>
      <c r="Z10" s="254"/>
      <c r="AA10" s="254"/>
      <c r="AB10" s="254"/>
      <c r="AC10" s="265"/>
      <c r="AD10" s="105"/>
      <c r="AE10" s="229" t="s">
        <v>79</v>
      </c>
      <c r="AL10" s="267">
        <v>0.23069999999999999</v>
      </c>
      <c r="AM10" s="267">
        <v>0.2</v>
      </c>
      <c r="AN10" s="267">
        <v>0.2</v>
      </c>
      <c r="AO10" s="268">
        <v>0.2</v>
      </c>
      <c r="AP10" s="269">
        <v>0.2</v>
      </c>
      <c r="AQ10" s="270">
        <v>0.2</v>
      </c>
      <c r="AR10" s="271"/>
      <c r="AS10" s="259" t="str">
        <f t="shared" si="0"/>
        <v/>
      </c>
      <c r="AT10" s="260" t="str">
        <f>IF($E$11="X",AM10,"")</f>
        <v/>
      </c>
      <c r="AU10" s="259" t="str">
        <f>IF($E$13="X",AN10,"")</f>
        <v/>
      </c>
      <c r="AV10" s="259">
        <f>IF($E$15="X",AO10,"")</f>
        <v>0.2</v>
      </c>
      <c r="AW10" s="259" t="str">
        <f>IF($E$17="X",AP10,"")</f>
        <v/>
      </c>
      <c r="AX10" s="259" t="str">
        <f>IF($E$19="X",AQ10,"")</f>
        <v/>
      </c>
      <c r="AY10" s="266">
        <v>10</v>
      </c>
    </row>
    <row r="11" spans="1:52" ht="15" thickBot="1" x14ac:dyDescent="0.4">
      <c r="D11" s="246"/>
      <c r="E11" s="272"/>
      <c r="F11" s="262" t="s">
        <v>68</v>
      </c>
      <c r="G11" s="263"/>
      <c r="H11" s="263"/>
      <c r="I11" s="263"/>
      <c r="J11" s="247"/>
      <c r="K11" s="247"/>
      <c r="L11" s="247"/>
      <c r="M11" s="247"/>
      <c r="N11" s="247"/>
      <c r="O11" s="247"/>
      <c r="P11" s="264">
        <v>200000</v>
      </c>
      <c r="Q11" s="104"/>
      <c r="R11" s="103"/>
      <c r="S11" s="252"/>
      <c r="T11" s="254" t="s">
        <v>94</v>
      </c>
      <c r="U11" s="254"/>
      <c r="V11" s="254"/>
      <c r="W11" s="254"/>
      <c r="X11" s="254"/>
      <c r="Y11" s="254"/>
      <c r="Z11" s="254"/>
      <c r="AA11" s="254"/>
      <c r="AB11" s="254"/>
      <c r="AC11" s="265"/>
      <c r="AD11" s="105"/>
      <c r="AE11" s="229" t="s">
        <v>73</v>
      </c>
      <c r="AL11" s="273"/>
      <c r="AM11" s="274"/>
      <c r="AN11" s="274"/>
      <c r="AO11" s="275"/>
      <c r="AP11" s="276"/>
      <c r="AQ11" s="277"/>
      <c r="AS11" s="259" t="str">
        <f t="shared" si="0"/>
        <v/>
      </c>
      <c r="AT11" s="260" t="str">
        <f t="shared" ref="AT11:AT17" si="1">IF($E$11="X",AM11,"")</f>
        <v/>
      </c>
      <c r="AU11" s="259" t="str">
        <f t="shared" ref="AU11:AU17" si="2">IF($E$13="X",AN11,"")</f>
        <v/>
      </c>
      <c r="AV11" s="259">
        <f t="shared" ref="AV11:AV17" si="3">IF($E$15="X",AO11,"")</f>
        <v>0</v>
      </c>
      <c r="AW11" s="259" t="str">
        <f t="shared" ref="AW11:AW17" si="4">IF($E$17="X",AP11,"")</f>
        <v/>
      </c>
      <c r="AX11" s="259" t="str">
        <f t="shared" ref="AX11:AX17" si="5">IF($E$19="X",AQ11,"")</f>
        <v/>
      </c>
      <c r="AY11" s="266">
        <v>20</v>
      </c>
    </row>
    <row r="12" spans="1:52" ht="15" thickBot="1" x14ac:dyDescent="0.35">
      <c r="D12" s="246"/>
      <c r="E12" s="278"/>
      <c r="F12" s="251"/>
      <c r="G12" s="247"/>
      <c r="H12" s="247"/>
      <c r="I12" s="247"/>
      <c r="J12" s="247"/>
      <c r="K12" s="247"/>
      <c r="L12" s="247"/>
      <c r="M12" s="247"/>
      <c r="N12" s="247"/>
      <c r="O12" s="247"/>
      <c r="P12" s="264"/>
      <c r="Q12" s="104"/>
      <c r="R12" s="103"/>
      <c r="S12" s="252"/>
      <c r="T12" s="254" t="s">
        <v>95</v>
      </c>
      <c r="U12" s="254"/>
      <c r="V12" s="254"/>
      <c r="W12" s="254"/>
      <c r="X12" s="254"/>
      <c r="Y12" s="254"/>
      <c r="Z12" s="254"/>
      <c r="AA12" s="254"/>
      <c r="AB12" s="254"/>
      <c r="AC12" s="265"/>
      <c r="AD12" s="105"/>
      <c r="AE12" s="229" t="s">
        <v>80</v>
      </c>
      <c r="AL12" s="267">
        <v>0.28570000000000001</v>
      </c>
      <c r="AM12" s="257" t="s">
        <v>14</v>
      </c>
      <c r="AN12" s="257" t="s">
        <v>14</v>
      </c>
      <c r="AO12" s="257" t="s">
        <v>14</v>
      </c>
      <c r="AP12" s="257" t="s">
        <v>14</v>
      </c>
      <c r="AQ12" s="258" t="s">
        <v>14</v>
      </c>
      <c r="AS12" s="259" t="str">
        <f t="shared" si="0"/>
        <v/>
      </c>
      <c r="AT12" s="260" t="str">
        <f t="shared" si="1"/>
        <v/>
      </c>
      <c r="AU12" s="259" t="str">
        <f t="shared" si="2"/>
        <v/>
      </c>
      <c r="AV12" s="259" t="str">
        <f t="shared" si="3"/>
        <v>NO</v>
      </c>
      <c r="AW12" s="259" t="str">
        <f t="shared" si="4"/>
        <v/>
      </c>
      <c r="AX12" s="259" t="str">
        <f t="shared" si="5"/>
        <v/>
      </c>
      <c r="AY12" s="266"/>
    </row>
    <row r="13" spans="1:52" ht="15" thickBot="1" x14ac:dyDescent="0.4">
      <c r="D13" s="246"/>
      <c r="E13" s="278"/>
      <c r="F13" s="262" t="s">
        <v>67</v>
      </c>
      <c r="G13" s="247"/>
      <c r="H13" s="247"/>
      <c r="I13" s="247"/>
      <c r="J13" s="247"/>
      <c r="K13" s="247"/>
      <c r="L13" s="247"/>
      <c r="M13" s="247"/>
      <c r="N13" s="247"/>
      <c r="O13" s="247"/>
      <c r="P13" s="264">
        <v>200000</v>
      </c>
      <c r="Q13" s="104"/>
      <c r="R13" s="103"/>
      <c r="S13" s="252"/>
      <c r="T13" s="254" t="s">
        <v>96</v>
      </c>
      <c r="U13" s="254"/>
      <c r="V13" s="254"/>
      <c r="W13" s="254"/>
      <c r="X13" s="254"/>
      <c r="Y13" s="254"/>
      <c r="Z13" s="254"/>
      <c r="AA13" s="254"/>
      <c r="AB13" s="254"/>
      <c r="AC13" s="265"/>
      <c r="AD13" s="105"/>
      <c r="AE13" s="229" t="s">
        <v>74</v>
      </c>
      <c r="AL13" s="273"/>
      <c r="AM13" s="279"/>
      <c r="AN13" s="279"/>
      <c r="AO13" s="275"/>
      <c r="AP13" s="280"/>
      <c r="AQ13" s="277"/>
      <c r="AS13" s="259" t="str">
        <f t="shared" si="0"/>
        <v/>
      </c>
      <c r="AT13" s="260" t="str">
        <f t="shared" si="1"/>
        <v/>
      </c>
      <c r="AU13" s="259" t="str">
        <f t="shared" si="2"/>
        <v/>
      </c>
      <c r="AV13" s="259">
        <f t="shared" si="3"/>
        <v>0</v>
      </c>
      <c r="AW13" s="259" t="str">
        <f t="shared" si="4"/>
        <v/>
      </c>
      <c r="AX13" s="259" t="str">
        <f t="shared" si="5"/>
        <v/>
      </c>
      <c r="AY13" s="266"/>
    </row>
    <row r="14" spans="1:52" ht="15" thickBot="1" x14ac:dyDescent="0.4">
      <c r="D14" s="246"/>
      <c r="E14" s="281"/>
      <c r="F14" s="251"/>
      <c r="G14" s="247"/>
      <c r="H14" s="247"/>
      <c r="I14" s="247"/>
      <c r="J14" s="247"/>
      <c r="K14" s="247"/>
      <c r="L14" s="247"/>
      <c r="M14" s="247"/>
      <c r="N14" s="247"/>
      <c r="O14" s="247"/>
      <c r="P14" s="264"/>
      <c r="Q14" s="104"/>
      <c r="R14" s="103"/>
      <c r="S14" s="252"/>
      <c r="T14" s="254"/>
      <c r="U14" s="254"/>
      <c r="V14" s="254"/>
      <c r="W14" s="254"/>
      <c r="X14" s="254"/>
      <c r="Y14" s="254"/>
      <c r="Z14" s="254"/>
      <c r="AA14" s="254"/>
      <c r="AB14" s="254"/>
      <c r="AC14" s="265"/>
      <c r="AD14" s="105"/>
      <c r="AE14" s="229" t="s">
        <v>75</v>
      </c>
      <c r="AL14" s="273"/>
      <c r="AM14" s="279"/>
      <c r="AN14" s="279"/>
      <c r="AO14" s="275"/>
      <c r="AP14" s="280"/>
      <c r="AQ14" s="277"/>
      <c r="AS14" s="259" t="str">
        <f t="shared" si="0"/>
        <v/>
      </c>
      <c r="AT14" s="260" t="str">
        <f t="shared" si="1"/>
        <v/>
      </c>
      <c r="AU14" s="259" t="str">
        <f t="shared" si="2"/>
        <v/>
      </c>
      <c r="AV14" s="259">
        <f t="shared" si="3"/>
        <v>0</v>
      </c>
      <c r="AW14" s="259" t="str">
        <f t="shared" si="4"/>
        <v/>
      </c>
      <c r="AX14" s="259" t="str">
        <f t="shared" si="5"/>
        <v/>
      </c>
      <c r="AY14" s="266">
        <v>30</v>
      </c>
    </row>
    <row r="15" spans="1:52" ht="15" thickBot="1" x14ac:dyDescent="0.4">
      <c r="D15" s="246"/>
      <c r="E15" s="272" t="s">
        <v>115</v>
      </c>
      <c r="F15" s="282" t="s">
        <v>130</v>
      </c>
      <c r="G15" s="283"/>
      <c r="H15" s="283"/>
      <c r="I15" s="283"/>
      <c r="J15" s="283"/>
      <c r="K15" s="283"/>
      <c r="L15" s="283"/>
      <c r="M15" s="283"/>
      <c r="N15" s="283"/>
      <c r="O15" s="283"/>
      <c r="P15" s="284">
        <v>200000</v>
      </c>
      <c r="Q15" s="104"/>
      <c r="R15" s="103"/>
      <c r="S15" s="252"/>
      <c r="T15" s="253" t="s">
        <v>97</v>
      </c>
      <c r="U15" s="254"/>
      <c r="V15" s="254"/>
      <c r="W15" s="254"/>
      <c r="X15" s="254"/>
      <c r="Y15" s="254"/>
      <c r="Z15" s="254"/>
      <c r="AA15" s="254"/>
      <c r="AB15" s="254"/>
      <c r="AC15" s="265"/>
      <c r="AD15" s="105"/>
      <c r="AE15" s="229" t="s">
        <v>76</v>
      </c>
      <c r="AL15" s="273"/>
      <c r="AM15" s="274"/>
      <c r="AN15" s="274"/>
      <c r="AO15" s="275"/>
      <c r="AP15" s="280"/>
      <c r="AQ15" s="277"/>
      <c r="AS15" s="259" t="str">
        <f t="shared" si="0"/>
        <v/>
      </c>
      <c r="AT15" s="260" t="str">
        <f t="shared" si="1"/>
        <v/>
      </c>
      <c r="AU15" s="259" t="str">
        <f t="shared" si="2"/>
        <v/>
      </c>
      <c r="AV15" s="259">
        <f t="shared" si="3"/>
        <v>0</v>
      </c>
      <c r="AW15" s="259" t="str">
        <f t="shared" si="4"/>
        <v/>
      </c>
      <c r="AX15" s="259" t="str">
        <f t="shared" si="5"/>
        <v/>
      </c>
      <c r="AY15" s="266"/>
    </row>
    <row r="16" spans="1:52" ht="15" thickBot="1" x14ac:dyDescent="0.4">
      <c r="D16" s="246"/>
      <c r="E16" s="281"/>
      <c r="F16" s="285"/>
      <c r="G16" s="286"/>
      <c r="H16" s="286"/>
      <c r="I16" s="286"/>
      <c r="J16" s="286"/>
      <c r="K16" s="286"/>
      <c r="L16" s="286"/>
      <c r="M16" s="286"/>
      <c r="N16" s="286"/>
      <c r="O16" s="286"/>
      <c r="P16" s="287"/>
      <c r="Q16" s="104"/>
      <c r="R16" s="103"/>
      <c r="S16" s="252"/>
      <c r="T16" s="254" t="s">
        <v>98</v>
      </c>
      <c r="U16" s="254"/>
      <c r="V16" s="254"/>
      <c r="W16" s="254"/>
      <c r="X16" s="254"/>
      <c r="Y16" s="254"/>
      <c r="Z16" s="254"/>
      <c r="AA16" s="254"/>
      <c r="AB16" s="254"/>
      <c r="AC16" s="265"/>
      <c r="AD16" s="105"/>
      <c r="AE16" s="229" t="s">
        <v>77</v>
      </c>
      <c r="AL16" s="267">
        <v>4.7600000000000003E-2</v>
      </c>
      <c r="AM16" s="267">
        <v>0.05</v>
      </c>
      <c r="AN16" s="267">
        <v>0.05</v>
      </c>
      <c r="AO16" s="268">
        <v>0.1</v>
      </c>
      <c r="AP16" s="268">
        <v>0.05</v>
      </c>
      <c r="AQ16" s="270">
        <v>0.15</v>
      </c>
      <c r="AS16" s="259" t="str">
        <f t="shared" si="0"/>
        <v/>
      </c>
      <c r="AT16" s="260" t="str">
        <f t="shared" si="1"/>
        <v/>
      </c>
      <c r="AU16" s="259" t="str">
        <f t="shared" si="2"/>
        <v/>
      </c>
      <c r="AV16" s="259">
        <f t="shared" si="3"/>
        <v>0.1</v>
      </c>
      <c r="AW16" s="259" t="str">
        <f t="shared" si="4"/>
        <v/>
      </c>
      <c r="AX16" s="259" t="str">
        <f t="shared" si="5"/>
        <v/>
      </c>
      <c r="AY16" s="266">
        <v>0.1</v>
      </c>
      <c r="AZ16" s="229">
        <v>10</v>
      </c>
    </row>
    <row r="17" spans="4:51" ht="15" thickBot="1" x14ac:dyDescent="0.4">
      <c r="D17" s="246"/>
      <c r="E17" s="272"/>
      <c r="F17" s="262" t="s">
        <v>66</v>
      </c>
      <c r="G17" s="247"/>
      <c r="H17" s="247"/>
      <c r="I17" s="247"/>
      <c r="J17" s="247"/>
      <c r="K17" s="247"/>
      <c r="L17" s="247"/>
      <c r="M17" s="247"/>
      <c r="N17" s="247"/>
      <c r="O17" s="247"/>
      <c r="P17" s="264">
        <v>400000</v>
      </c>
      <c r="Q17" s="104"/>
      <c r="R17" s="103"/>
      <c r="S17" s="252"/>
      <c r="T17" s="255"/>
      <c r="U17" s="255"/>
      <c r="V17" s="255"/>
      <c r="W17" s="255"/>
      <c r="X17" s="255"/>
      <c r="Y17" s="255"/>
      <c r="Z17" s="255"/>
      <c r="AA17" s="255"/>
      <c r="AB17" s="255"/>
      <c r="AC17" s="256"/>
      <c r="AD17" s="105"/>
      <c r="AE17" s="229" t="s">
        <v>78</v>
      </c>
      <c r="AL17" s="288">
        <v>0.13039999999999999</v>
      </c>
      <c r="AM17" s="288">
        <v>0.15</v>
      </c>
      <c r="AN17" s="288">
        <v>0.15</v>
      </c>
      <c r="AO17" s="289">
        <v>0.1</v>
      </c>
      <c r="AP17" s="289">
        <v>0.15</v>
      </c>
      <c r="AQ17" s="290">
        <v>1</v>
      </c>
      <c r="AS17" s="259" t="str">
        <f t="shared" si="0"/>
        <v/>
      </c>
      <c r="AT17" s="260" t="str">
        <f t="shared" si="1"/>
        <v/>
      </c>
      <c r="AU17" s="259" t="str">
        <f t="shared" si="2"/>
        <v/>
      </c>
      <c r="AV17" s="259">
        <f t="shared" si="3"/>
        <v>0.1</v>
      </c>
      <c r="AW17" s="259" t="str">
        <f t="shared" si="4"/>
        <v/>
      </c>
      <c r="AX17" s="259" t="str">
        <f t="shared" si="5"/>
        <v/>
      </c>
      <c r="AY17" s="266"/>
    </row>
    <row r="18" spans="4:51" ht="13.5" thickBot="1" x14ac:dyDescent="0.35">
      <c r="D18" s="246"/>
      <c r="E18" s="272"/>
      <c r="F18" s="251"/>
      <c r="G18" s="247"/>
      <c r="H18" s="247"/>
      <c r="I18" s="247"/>
      <c r="J18" s="247"/>
      <c r="K18" s="247"/>
      <c r="L18" s="247"/>
      <c r="M18" s="247"/>
      <c r="N18" s="247"/>
      <c r="O18" s="247"/>
      <c r="P18" s="264"/>
      <c r="Q18" s="104"/>
      <c r="R18" s="103"/>
      <c r="S18" s="252"/>
      <c r="T18" s="291" t="s">
        <v>130</v>
      </c>
      <c r="U18" s="255"/>
      <c r="V18" s="255"/>
      <c r="W18" s="255"/>
      <c r="X18" s="255"/>
      <c r="Y18" s="255"/>
      <c r="Z18" s="255"/>
      <c r="AA18" s="255"/>
      <c r="AB18" s="255"/>
      <c r="AC18" s="256"/>
      <c r="AD18" s="105"/>
      <c r="AY18" s="266"/>
    </row>
    <row r="19" spans="4:51" ht="13.5" thickBot="1" x14ac:dyDescent="0.35">
      <c r="D19" s="246"/>
      <c r="E19" s="272"/>
      <c r="F19" s="262" t="s">
        <v>65</v>
      </c>
      <c r="G19" s="247"/>
      <c r="H19" s="247"/>
      <c r="I19" s="247"/>
      <c r="J19" s="247"/>
      <c r="K19" s="247"/>
      <c r="L19" s="247"/>
      <c r="M19" s="247"/>
      <c r="N19" s="247"/>
      <c r="O19" s="247"/>
      <c r="P19" s="264">
        <v>400000</v>
      </c>
      <c r="Q19" s="104"/>
      <c r="R19" s="103"/>
      <c r="S19" s="252"/>
      <c r="T19" s="292" t="s">
        <v>100</v>
      </c>
      <c r="U19" s="255"/>
      <c r="V19" s="255"/>
      <c r="W19" s="255"/>
      <c r="X19" s="255"/>
      <c r="Y19" s="255"/>
      <c r="Z19" s="255"/>
      <c r="AA19" s="255"/>
      <c r="AB19" s="255"/>
      <c r="AC19" s="256"/>
      <c r="AD19" s="105"/>
    </row>
    <row r="20" spans="4:51" ht="13.5" thickBot="1" x14ac:dyDescent="0.35">
      <c r="D20" s="246"/>
      <c r="E20" s="29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4"/>
      <c r="R20" s="103"/>
      <c r="S20" s="252"/>
      <c r="T20" s="255"/>
      <c r="U20" s="292" t="s">
        <v>131</v>
      </c>
      <c r="V20" s="255"/>
      <c r="W20" s="255"/>
      <c r="X20" s="255"/>
      <c r="Y20" s="255"/>
      <c r="Z20" s="255"/>
      <c r="AA20" s="255"/>
      <c r="AB20" s="255"/>
      <c r="AC20" s="256"/>
      <c r="AD20" s="105"/>
    </row>
    <row r="21" spans="4:51" ht="13.5" thickBot="1" x14ac:dyDescent="0.35">
      <c r="D21" s="246"/>
      <c r="E21" s="293" t="s">
        <v>54</v>
      </c>
      <c r="F21" s="103"/>
      <c r="G21" s="352"/>
      <c r="H21" s="382"/>
      <c r="I21" s="382"/>
      <c r="J21" s="382"/>
      <c r="K21" s="382"/>
      <c r="L21" s="382"/>
      <c r="M21" s="382"/>
      <c r="N21" s="382"/>
      <c r="O21" s="382"/>
      <c r="P21" s="383"/>
      <c r="Q21" s="104"/>
      <c r="R21" s="103"/>
      <c r="S21" s="252"/>
      <c r="T21" s="255"/>
      <c r="U21" s="292" t="s">
        <v>132</v>
      </c>
      <c r="V21" s="255"/>
      <c r="W21" s="255"/>
      <c r="X21" s="255"/>
      <c r="Y21" s="255"/>
      <c r="Z21" s="255"/>
      <c r="AA21" s="255"/>
      <c r="AB21" s="255"/>
      <c r="AC21" s="256"/>
      <c r="AD21" s="105"/>
    </row>
    <row r="22" spans="4:51" ht="6" customHeight="1" thickBot="1" x14ac:dyDescent="0.35">
      <c r="D22" s="246"/>
      <c r="E22" s="293"/>
      <c r="F22" s="103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4"/>
      <c r="R22" s="103"/>
      <c r="S22" s="252"/>
      <c r="T22" s="255"/>
      <c r="U22" s="255"/>
      <c r="V22" s="255"/>
      <c r="W22" s="255"/>
      <c r="X22" s="255"/>
      <c r="Y22" s="255"/>
      <c r="Z22" s="255"/>
      <c r="AA22" s="255"/>
      <c r="AB22" s="255"/>
      <c r="AC22" s="256"/>
      <c r="AD22" s="105"/>
    </row>
    <row r="23" spans="4:51" ht="13.5" thickBot="1" x14ac:dyDescent="0.35">
      <c r="D23" s="246"/>
      <c r="E23" s="293" t="s">
        <v>55</v>
      </c>
      <c r="F23" s="103"/>
      <c r="G23" s="352"/>
      <c r="H23" s="382"/>
      <c r="I23" s="382"/>
      <c r="J23" s="382"/>
      <c r="K23" s="382"/>
      <c r="L23" s="382"/>
      <c r="M23" s="382"/>
      <c r="N23" s="382"/>
      <c r="O23" s="382"/>
      <c r="P23" s="383"/>
      <c r="Q23" s="104"/>
      <c r="R23" s="103"/>
      <c r="S23" s="252"/>
      <c r="T23" s="292" t="s">
        <v>133</v>
      </c>
      <c r="U23" s="294"/>
      <c r="V23" s="255"/>
      <c r="W23" s="255"/>
      <c r="X23" s="255"/>
      <c r="Y23" s="255"/>
      <c r="Z23" s="255"/>
      <c r="AA23" s="255"/>
      <c r="AB23" s="255"/>
      <c r="AC23" s="256"/>
      <c r="AD23" s="105"/>
    </row>
    <row r="24" spans="4:51" ht="6" customHeight="1" thickBot="1" x14ac:dyDescent="0.35">
      <c r="D24" s="246"/>
      <c r="E24" s="29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  <c r="R24" s="103"/>
      <c r="S24" s="252"/>
      <c r="T24" s="255"/>
      <c r="U24" s="255"/>
      <c r="V24" s="255"/>
      <c r="W24" s="255"/>
      <c r="X24" s="255"/>
      <c r="Y24" s="255"/>
      <c r="Z24" s="255"/>
      <c r="AA24" s="255"/>
      <c r="AB24" s="255"/>
      <c r="AC24" s="256"/>
      <c r="AD24" s="105"/>
    </row>
    <row r="25" spans="4:51" ht="13.5" thickBot="1" x14ac:dyDescent="0.35">
      <c r="D25" s="246"/>
      <c r="E25" s="293" t="s">
        <v>107</v>
      </c>
      <c r="F25" s="103"/>
      <c r="H25" s="90"/>
      <c r="I25" s="295" t="s">
        <v>57</v>
      </c>
      <c r="J25" s="90"/>
      <c r="K25" s="295" t="s">
        <v>58</v>
      </c>
      <c r="L25" s="91"/>
      <c r="M25" s="103"/>
      <c r="N25" s="103"/>
      <c r="O25" s="103"/>
      <c r="P25" s="103"/>
      <c r="Q25" s="104"/>
      <c r="R25" s="103"/>
      <c r="S25" s="252"/>
      <c r="T25" s="294"/>
      <c r="U25" s="255"/>
      <c r="V25" s="255"/>
      <c r="W25" s="255"/>
      <c r="X25" s="255"/>
      <c r="Y25" s="255"/>
      <c r="Z25" s="255"/>
      <c r="AA25" s="255"/>
      <c r="AB25" s="255"/>
      <c r="AC25" s="256"/>
      <c r="AD25" s="105"/>
      <c r="AK25" s="106">
        <v>100</v>
      </c>
      <c r="AL25" s="296"/>
      <c r="AM25" s="107"/>
    </row>
    <row r="26" spans="4:51" ht="6.75" customHeight="1" thickBot="1" x14ac:dyDescent="0.35">
      <c r="D26" s="246"/>
      <c r="E26" s="293"/>
      <c r="F26" s="103"/>
      <c r="G26" s="103"/>
      <c r="H26" s="103"/>
      <c r="I26" s="297"/>
      <c r="J26" s="103"/>
      <c r="K26" s="297"/>
      <c r="L26" s="103"/>
      <c r="M26" s="103"/>
      <c r="N26" s="103"/>
      <c r="O26" s="103"/>
      <c r="P26" s="103"/>
      <c r="Q26" s="104"/>
      <c r="R26" s="103"/>
      <c r="S26" s="252"/>
      <c r="T26" s="255"/>
      <c r="U26" s="255"/>
      <c r="V26" s="255"/>
      <c r="W26" s="255"/>
      <c r="X26" s="255"/>
      <c r="Y26" s="255"/>
      <c r="Z26" s="255"/>
      <c r="AA26" s="255"/>
      <c r="AB26" s="255"/>
      <c r="AC26" s="256"/>
      <c r="AD26" s="105"/>
      <c r="AK26" s="108"/>
      <c r="AL26" s="293"/>
      <c r="AM26" s="109"/>
    </row>
    <row r="27" spans="4:51" ht="13.5" thickBot="1" x14ac:dyDescent="0.35">
      <c r="D27" s="246"/>
      <c r="E27" s="293" t="s">
        <v>59</v>
      </c>
      <c r="F27" s="103"/>
      <c r="G27" s="352"/>
      <c r="H27" s="353"/>
      <c r="I27" s="353"/>
      <c r="J27" s="353"/>
      <c r="K27" s="353"/>
      <c r="L27" s="353"/>
      <c r="M27" s="353"/>
      <c r="N27" s="353"/>
      <c r="O27" s="353"/>
      <c r="P27" s="354"/>
      <c r="Q27" s="104"/>
      <c r="R27" s="103"/>
      <c r="S27" s="252"/>
      <c r="T27" s="255"/>
      <c r="U27" s="255"/>
      <c r="V27" s="255"/>
      <c r="W27" s="255"/>
      <c r="X27" s="255"/>
      <c r="Y27" s="255"/>
      <c r="Z27" s="255"/>
      <c r="AA27" s="255"/>
      <c r="AB27" s="255"/>
      <c r="AC27" s="256"/>
      <c r="AD27" s="105"/>
      <c r="AK27" s="108">
        <v>15</v>
      </c>
      <c r="AL27" s="293"/>
      <c r="AM27" s="109">
        <f>AK27/AK29</f>
        <v>0.13043478260869565</v>
      </c>
    </row>
    <row r="28" spans="4:51" ht="6" customHeight="1" thickBot="1" x14ac:dyDescent="0.35">
      <c r="D28" s="246"/>
      <c r="E28" s="293"/>
      <c r="F28" s="103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4"/>
      <c r="R28" s="103"/>
      <c r="S28" s="252"/>
      <c r="T28" s="255"/>
      <c r="U28" s="255"/>
      <c r="V28" s="255"/>
      <c r="W28" s="255"/>
      <c r="X28" s="255"/>
      <c r="Y28" s="255"/>
      <c r="Z28" s="255"/>
      <c r="AA28" s="255"/>
      <c r="AB28" s="255"/>
      <c r="AC28" s="256"/>
      <c r="AD28" s="105"/>
      <c r="AK28" s="108"/>
      <c r="AL28" s="293"/>
      <c r="AM28" s="109"/>
    </row>
    <row r="29" spans="4:51" ht="13.5" thickBot="1" x14ac:dyDescent="0.35">
      <c r="D29" s="246"/>
      <c r="E29" s="293" t="s">
        <v>60</v>
      </c>
      <c r="F29" s="103"/>
      <c r="G29" s="103"/>
      <c r="H29" s="103"/>
      <c r="I29" s="352"/>
      <c r="J29" s="353"/>
      <c r="K29" s="353"/>
      <c r="L29" s="353"/>
      <c r="M29" s="353"/>
      <c r="N29" s="353"/>
      <c r="O29" s="353"/>
      <c r="P29" s="354"/>
      <c r="Q29" s="104"/>
      <c r="R29" s="103"/>
      <c r="S29" s="252"/>
      <c r="T29" s="357" t="s">
        <v>101</v>
      </c>
      <c r="U29" s="357"/>
      <c r="V29" s="357"/>
      <c r="W29" s="357"/>
      <c r="X29" s="357"/>
      <c r="Y29" s="357"/>
      <c r="Z29" s="357"/>
      <c r="AA29" s="254"/>
      <c r="AB29" s="254"/>
      <c r="AC29" s="265"/>
      <c r="AD29" s="105"/>
      <c r="AK29" s="298">
        <f>SUM(AK25:AK27)</f>
        <v>115</v>
      </c>
      <c r="AL29" s="299"/>
      <c r="AM29" s="300"/>
    </row>
    <row r="30" spans="4:51" ht="6" customHeight="1" thickBot="1" x14ac:dyDescent="0.35">
      <c r="D30" s="246"/>
      <c r="E30" s="301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4"/>
      <c r="R30" s="103"/>
      <c r="S30" s="252"/>
      <c r="T30" s="357"/>
      <c r="U30" s="357"/>
      <c r="V30" s="357"/>
      <c r="W30" s="357"/>
      <c r="X30" s="357"/>
      <c r="Y30" s="357"/>
      <c r="Z30" s="357"/>
      <c r="AA30" s="254"/>
      <c r="AB30" s="254"/>
      <c r="AC30" s="265"/>
      <c r="AD30" s="105"/>
    </row>
    <row r="31" spans="4:51" ht="13.5" thickBot="1" x14ac:dyDescent="0.35">
      <c r="D31" s="246"/>
      <c r="E31" s="293" t="s">
        <v>62</v>
      </c>
      <c r="F31" s="103"/>
      <c r="G31" s="103"/>
      <c r="H31" s="103"/>
      <c r="I31" s="90"/>
      <c r="J31" s="103"/>
      <c r="K31" s="293" t="s">
        <v>61</v>
      </c>
      <c r="L31" s="103"/>
      <c r="M31" s="103"/>
      <c r="N31" s="103"/>
      <c r="O31" s="75"/>
      <c r="P31" s="103"/>
      <c r="Q31" s="104"/>
      <c r="R31" s="103"/>
      <c r="S31" s="252"/>
      <c r="T31" s="254" t="s">
        <v>102</v>
      </c>
      <c r="U31" s="254"/>
      <c r="V31" s="254"/>
      <c r="W31" s="254"/>
      <c r="X31" s="254"/>
      <c r="Y31" s="254"/>
      <c r="Z31" s="254"/>
      <c r="AA31" s="254"/>
      <c r="AB31" s="254"/>
      <c r="AC31" s="265"/>
      <c r="AD31" s="105"/>
    </row>
    <row r="32" spans="4:51" ht="13" thickBot="1" x14ac:dyDescent="0.3">
      <c r="D32" s="246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4"/>
      <c r="R32" s="103"/>
      <c r="S32" s="252"/>
      <c r="T32" s="254" t="s">
        <v>103</v>
      </c>
      <c r="U32" s="254"/>
      <c r="V32" s="254"/>
      <c r="W32" s="254"/>
      <c r="X32" s="254"/>
      <c r="Y32" s="254"/>
      <c r="Z32" s="254"/>
      <c r="AA32" s="254"/>
      <c r="AB32" s="254"/>
      <c r="AC32" s="265"/>
      <c r="AD32" s="105"/>
    </row>
    <row r="33" spans="1:51" ht="13.5" thickBot="1" x14ac:dyDescent="0.35">
      <c r="D33" s="246"/>
      <c r="E33" s="293" t="s">
        <v>63</v>
      </c>
      <c r="F33" s="103"/>
      <c r="G33" s="103"/>
      <c r="H33" s="103"/>
      <c r="I33" s="90"/>
      <c r="J33" s="103"/>
      <c r="K33" s="103"/>
      <c r="L33" s="103"/>
      <c r="M33" s="103"/>
      <c r="N33" s="103"/>
      <c r="O33" s="103"/>
      <c r="P33" s="103"/>
      <c r="Q33" s="104"/>
      <c r="R33" s="103"/>
      <c r="S33" s="252"/>
      <c r="T33" s="254" t="s">
        <v>104</v>
      </c>
      <c r="U33" s="254"/>
      <c r="V33" s="254"/>
      <c r="W33" s="254"/>
      <c r="X33" s="254"/>
      <c r="Y33" s="254"/>
      <c r="Z33" s="254"/>
      <c r="AA33" s="254"/>
      <c r="AB33" s="254"/>
      <c r="AC33" s="265"/>
      <c r="AD33" s="105"/>
    </row>
    <row r="34" spans="1:51" ht="13" thickBot="1" x14ac:dyDescent="0.3">
      <c r="D34" s="302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103"/>
      <c r="S34" s="252"/>
      <c r="T34" s="254" t="s">
        <v>105</v>
      </c>
      <c r="U34" s="254"/>
      <c r="V34" s="254"/>
      <c r="W34" s="254"/>
      <c r="X34" s="254"/>
      <c r="Y34" s="254"/>
      <c r="Z34" s="254"/>
      <c r="AA34" s="254"/>
      <c r="AB34" s="254"/>
      <c r="AC34" s="265"/>
      <c r="AD34" s="105"/>
    </row>
    <row r="35" spans="1:51" ht="13" thickBot="1" x14ac:dyDescent="0.3">
      <c r="S35" s="303"/>
      <c r="T35" s="304"/>
      <c r="U35" s="304"/>
      <c r="V35" s="304"/>
      <c r="W35" s="304"/>
      <c r="X35" s="304"/>
      <c r="Y35" s="304"/>
      <c r="Z35" s="304"/>
      <c r="AA35" s="304"/>
      <c r="AB35" s="304"/>
      <c r="AC35" s="305"/>
      <c r="AD35" s="105"/>
    </row>
    <row r="36" spans="1:51" ht="13" thickBot="1" x14ac:dyDescent="0.3"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9"/>
    </row>
    <row r="37" spans="1:51" s="306" customFormat="1" ht="23.5" thickBot="1" x14ac:dyDescent="0.55000000000000004">
      <c r="A37" s="358" t="s">
        <v>109</v>
      </c>
      <c r="B37" s="359"/>
      <c r="D37" s="307"/>
      <c r="E37" s="242" t="s">
        <v>87</v>
      </c>
      <c r="F37" s="242"/>
      <c r="G37" s="242"/>
      <c r="H37" s="242"/>
      <c r="I37" s="242"/>
      <c r="J37" s="242"/>
      <c r="K37" s="242"/>
      <c r="L37" s="308"/>
      <c r="M37" s="308"/>
      <c r="N37" s="309">
        <f>SUM(N41:N53)</f>
        <v>0</v>
      </c>
      <c r="O37" s="308"/>
      <c r="P37" s="308"/>
      <c r="Q37" s="310"/>
      <c r="S37" s="311"/>
      <c r="T37" s="312" t="s">
        <v>110</v>
      </c>
      <c r="U37" s="313"/>
      <c r="V37" s="313"/>
      <c r="W37" s="313"/>
      <c r="X37" s="313"/>
      <c r="Y37" s="313"/>
      <c r="Z37" s="314"/>
      <c r="AD37" s="315"/>
      <c r="AT37" s="316"/>
      <c r="AY37" s="316"/>
    </row>
    <row r="38" spans="1:51" s="317" customFormat="1" ht="13.5" customHeight="1" thickBot="1" x14ac:dyDescent="0.45">
      <c r="A38" s="364"/>
      <c r="B38" s="364"/>
      <c r="D38" s="318"/>
      <c r="E38" s="319"/>
      <c r="F38" s="319"/>
      <c r="G38" s="319"/>
      <c r="H38" s="319"/>
      <c r="I38" s="319"/>
      <c r="J38" s="319"/>
      <c r="K38" s="319"/>
      <c r="L38" s="320"/>
      <c r="M38" s="320"/>
      <c r="N38" s="321"/>
      <c r="O38" s="320"/>
      <c r="P38" s="322"/>
      <c r="Q38" s="323"/>
      <c r="S38" s="318"/>
      <c r="T38" s="324"/>
      <c r="U38" s="324"/>
      <c r="V38" s="324"/>
      <c r="W38" s="324"/>
      <c r="X38" s="324"/>
      <c r="Y38" s="324"/>
      <c r="Z38" s="325"/>
      <c r="AD38" s="326"/>
      <c r="AT38" s="327"/>
      <c r="AY38" s="327"/>
    </row>
    <row r="39" spans="1:51" ht="13" x14ac:dyDescent="0.3">
      <c r="A39" s="360" t="s">
        <v>113</v>
      </c>
      <c r="B39" s="361"/>
      <c r="D39" s="246"/>
      <c r="E39" s="293"/>
      <c r="F39" s="293"/>
      <c r="G39" s="368" t="s">
        <v>8</v>
      </c>
      <c r="H39" s="369"/>
      <c r="I39" s="368" t="s">
        <v>88</v>
      </c>
      <c r="J39" s="370"/>
      <c r="K39" s="106" t="s">
        <v>0</v>
      </c>
      <c r="L39" s="107"/>
      <c r="M39" s="103"/>
      <c r="N39" s="112"/>
      <c r="O39" s="103"/>
      <c r="P39" s="113" t="str">
        <f>IF(E9="X",P9,"")</f>
        <v/>
      </c>
      <c r="Q39" s="104"/>
      <c r="S39" s="246"/>
      <c r="T39" s="328" t="s">
        <v>112</v>
      </c>
      <c r="U39" s="329"/>
      <c r="V39" s="329"/>
      <c r="W39" s="329"/>
      <c r="X39" s="330">
        <f>N37</f>
        <v>0</v>
      </c>
      <c r="Y39" s="330" t="str">
        <f>IF(X39&lt;250000,"OK","FUORI SOGLIA!!!")</f>
        <v>OK</v>
      </c>
      <c r="Z39" s="331"/>
    </row>
    <row r="40" spans="1:51" ht="13.5" thickBot="1" x14ac:dyDescent="0.35">
      <c r="A40" s="362"/>
      <c r="B40" s="363"/>
      <c r="D40" s="246"/>
      <c r="E40" s="293"/>
      <c r="F40" s="293"/>
      <c r="G40" s="108"/>
      <c r="H40" s="114"/>
      <c r="I40" s="108"/>
      <c r="J40" s="115"/>
      <c r="K40" s="108"/>
      <c r="L40" s="109"/>
      <c r="M40" s="103"/>
      <c r="N40" s="112"/>
      <c r="O40" s="103"/>
      <c r="P40" s="113"/>
      <c r="Q40" s="104"/>
      <c r="S40" s="246"/>
      <c r="T40" s="328"/>
      <c r="U40" s="329"/>
      <c r="V40" s="329"/>
      <c r="W40" s="329"/>
      <c r="X40" s="332"/>
      <c r="Y40" s="332"/>
      <c r="Z40" s="331"/>
    </row>
    <row r="41" spans="1:51" ht="13.5" thickBot="1" x14ac:dyDescent="0.35">
      <c r="A41" s="365">
        <v>1</v>
      </c>
      <c r="B41" s="366"/>
      <c r="D41" s="246"/>
      <c r="E41" s="376" t="s">
        <v>29</v>
      </c>
      <c r="F41" s="377"/>
      <c r="G41" s="116">
        <f>'Budget per Partner'!C30</f>
        <v>0</v>
      </c>
      <c r="H41" s="114" t="e">
        <f>G41/K41</f>
        <v>#DIV/0!</v>
      </c>
      <c r="I41" s="116">
        <f>'Budget per Partner'!B30</f>
        <v>0</v>
      </c>
      <c r="J41" s="115" t="e">
        <f>I41/K41</f>
        <v>#DIV/0!</v>
      </c>
      <c r="K41" s="116">
        <f>SUM(G41+I41)</f>
        <v>0</v>
      </c>
      <c r="L41" s="114" t="e">
        <f>K41/K55</f>
        <v>#DIV/0!</v>
      </c>
      <c r="M41" s="103"/>
      <c r="N41" s="117">
        <f>IF(A41=1,K41,"")</f>
        <v>0</v>
      </c>
      <c r="O41" s="103"/>
      <c r="P41" s="113" t="str">
        <f>IF(E11="X",P11,"")</f>
        <v/>
      </c>
      <c r="Q41" s="104"/>
      <c r="S41" s="246"/>
      <c r="T41" s="328" t="s">
        <v>111</v>
      </c>
      <c r="U41" s="329"/>
      <c r="V41" s="329"/>
      <c r="W41" s="329"/>
      <c r="X41" s="330">
        <f>K55-X39</f>
        <v>0</v>
      </c>
      <c r="Y41" s="330" t="str">
        <f>IF(X41&lt;80000,"OK","FUORI SOGLIA!!!")</f>
        <v>OK</v>
      </c>
      <c r="Z41" s="331"/>
    </row>
    <row r="42" spans="1:51" ht="13.5" thickBot="1" x14ac:dyDescent="0.35">
      <c r="A42" s="333"/>
      <c r="B42" s="333"/>
      <c r="D42" s="246"/>
      <c r="E42" s="293"/>
      <c r="F42" s="293"/>
      <c r="G42" s="118"/>
      <c r="H42" s="114"/>
      <c r="I42" s="118"/>
      <c r="J42" s="115"/>
      <c r="K42" s="116"/>
      <c r="L42" s="114"/>
      <c r="M42" s="103"/>
      <c r="N42" s="117" t="str">
        <f t="shared" ref="N42:N53" si="6">IF(A42=1,K42,"")</f>
        <v/>
      </c>
      <c r="O42" s="103"/>
      <c r="P42" s="113"/>
      <c r="Q42" s="104"/>
      <c r="S42" s="246"/>
      <c r="T42" s="329"/>
      <c r="U42" s="329"/>
      <c r="V42" s="329"/>
      <c r="W42" s="329"/>
      <c r="X42" s="329"/>
      <c r="Y42" s="329"/>
      <c r="Z42" s="331"/>
    </row>
    <row r="43" spans="1:51" ht="13.5" thickBot="1" x14ac:dyDescent="0.35">
      <c r="A43" s="350"/>
      <c r="B43" s="351"/>
      <c r="D43" s="246"/>
      <c r="E43" s="350" t="s">
        <v>25</v>
      </c>
      <c r="F43" s="351"/>
      <c r="G43" s="116">
        <f>'Budget per Partner'!C45</f>
        <v>0</v>
      </c>
      <c r="H43" s="114" t="e">
        <f>G43/K43</f>
        <v>#DIV/0!</v>
      </c>
      <c r="I43" s="116">
        <f>'Budget per Partner'!B45</f>
        <v>0</v>
      </c>
      <c r="J43" s="115" t="e">
        <f>I43/K43</f>
        <v>#DIV/0!</v>
      </c>
      <c r="K43" s="116">
        <f>SUM(G43+I43)</f>
        <v>0</v>
      </c>
      <c r="L43" s="114" t="e">
        <f>K43/K55</f>
        <v>#DIV/0!</v>
      </c>
      <c r="M43" s="103"/>
      <c r="N43" s="117" t="str">
        <f t="shared" si="6"/>
        <v/>
      </c>
      <c r="O43" s="103"/>
      <c r="P43" s="113" t="str">
        <f>IF(E13="X",P13,"")</f>
        <v/>
      </c>
      <c r="Q43" s="104"/>
      <c r="S43" s="302"/>
      <c r="T43" s="334"/>
      <c r="U43" s="334"/>
      <c r="V43" s="334"/>
      <c r="W43" s="334"/>
      <c r="X43" s="334"/>
      <c r="Y43" s="334"/>
      <c r="Z43" s="335"/>
    </row>
    <row r="44" spans="1:51" ht="13.5" thickBot="1" x14ac:dyDescent="0.35">
      <c r="A44" s="333"/>
      <c r="B44" s="333"/>
      <c r="D44" s="246"/>
      <c r="E44" s="293"/>
      <c r="F44" s="293"/>
      <c r="G44" s="116"/>
      <c r="H44" s="114"/>
      <c r="I44" s="116"/>
      <c r="J44" s="115"/>
      <c r="K44" s="116"/>
      <c r="L44" s="114"/>
      <c r="M44" s="103"/>
      <c r="N44" s="117" t="str">
        <f t="shared" si="6"/>
        <v/>
      </c>
      <c r="O44" s="103"/>
      <c r="P44" s="113"/>
      <c r="Q44" s="104"/>
    </row>
    <row r="45" spans="1:51" ht="13.5" thickBot="1" x14ac:dyDescent="0.35">
      <c r="A45" s="350"/>
      <c r="B45" s="351"/>
      <c r="D45" s="246"/>
      <c r="E45" s="350" t="s">
        <v>20</v>
      </c>
      <c r="F45" s="351"/>
      <c r="G45" s="116">
        <f>'Budget per Partner'!C60</f>
        <v>0</v>
      </c>
      <c r="H45" s="114" t="e">
        <f>G45/K45</f>
        <v>#DIV/0!</v>
      </c>
      <c r="I45" s="116">
        <f>'Budget per Partner'!B60</f>
        <v>0</v>
      </c>
      <c r="J45" s="115" t="e">
        <f>I45/K45</f>
        <v>#DIV/0!</v>
      </c>
      <c r="K45" s="116">
        <f t="shared" ref="K45:K53" si="7">SUM(G45+I45)</f>
        <v>0</v>
      </c>
      <c r="L45" s="114" t="e">
        <f>K45/K55</f>
        <v>#DIV/0!</v>
      </c>
      <c r="M45" s="103"/>
      <c r="N45" s="117" t="str">
        <f t="shared" si="6"/>
        <v/>
      </c>
      <c r="O45" s="103"/>
      <c r="P45" s="113">
        <f>IF(E15="X",P15,"")</f>
        <v>200000</v>
      </c>
      <c r="Q45" s="104"/>
    </row>
    <row r="46" spans="1:51" ht="13.5" thickBot="1" x14ac:dyDescent="0.35">
      <c r="A46" s="333"/>
      <c r="B46" s="333"/>
      <c r="D46" s="246"/>
      <c r="E46" s="293"/>
      <c r="F46" s="293"/>
      <c r="G46" s="116"/>
      <c r="H46" s="114"/>
      <c r="I46" s="116"/>
      <c r="J46" s="115"/>
      <c r="K46" s="116"/>
      <c r="L46" s="114"/>
      <c r="M46" s="103"/>
      <c r="N46" s="117" t="str">
        <f t="shared" si="6"/>
        <v/>
      </c>
      <c r="O46" s="103"/>
      <c r="P46" s="113"/>
      <c r="Q46" s="104"/>
      <c r="X46" s="103"/>
    </row>
    <row r="47" spans="1:51" ht="15" thickBot="1" x14ac:dyDescent="0.4">
      <c r="A47" s="350"/>
      <c r="B47" s="351"/>
      <c r="D47" s="246"/>
      <c r="E47" s="350" t="s">
        <v>21</v>
      </c>
      <c r="F47" s="351"/>
      <c r="G47" s="116">
        <f>'Budget per Partner'!C75</f>
        <v>0</v>
      </c>
      <c r="H47" s="114" t="e">
        <f>G47/K47</f>
        <v>#DIV/0!</v>
      </c>
      <c r="I47" s="116">
        <f>'Budget per Partner'!B75</f>
        <v>0</v>
      </c>
      <c r="J47" s="115" t="e">
        <f>I47/K47</f>
        <v>#DIV/0!</v>
      </c>
      <c r="K47" s="116">
        <f t="shared" si="7"/>
        <v>0</v>
      </c>
      <c r="L47" s="114" t="e">
        <f>K47/K55</f>
        <v>#DIV/0!</v>
      </c>
      <c r="M47" s="103"/>
      <c r="N47" s="117" t="str">
        <f t="shared" si="6"/>
        <v/>
      </c>
      <c r="O47" s="103"/>
      <c r="P47" s="113" t="str">
        <f>IF(E17="X",P17,"")</f>
        <v/>
      </c>
      <c r="Q47" s="104"/>
      <c r="X47" s="336"/>
    </row>
    <row r="48" spans="1:51" ht="15" thickBot="1" x14ac:dyDescent="0.4">
      <c r="A48" s="333"/>
      <c r="B48" s="333"/>
      <c r="D48" s="246"/>
      <c r="E48" s="293"/>
      <c r="F48" s="293"/>
      <c r="G48" s="116"/>
      <c r="H48" s="114"/>
      <c r="I48" s="116"/>
      <c r="J48" s="115"/>
      <c r="K48" s="116"/>
      <c r="L48" s="114"/>
      <c r="M48" s="103"/>
      <c r="N48" s="117" t="str">
        <f t="shared" si="6"/>
        <v/>
      </c>
      <c r="O48" s="103"/>
      <c r="P48" s="113"/>
      <c r="Q48" s="104"/>
      <c r="X48" s="336"/>
    </row>
    <row r="49" spans="1:24" ht="15" thickBot="1" x14ac:dyDescent="0.4">
      <c r="A49" s="350"/>
      <c r="B49" s="351"/>
      <c r="D49" s="246"/>
      <c r="E49" s="350" t="s">
        <v>15</v>
      </c>
      <c r="F49" s="351"/>
      <c r="G49" s="116">
        <f>'Budget per Partner'!C90</f>
        <v>0</v>
      </c>
      <c r="H49" s="114" t="e">
        <f>G49/K49</f>
        <v>#DIV/0!</v>
      </c>
      <c r="I49" s="116">
        <f>'Budget per Partner'!B90</f>
        <v>0</v>
      </c>
      <c r="J49" s="115" t="e">
        <f>I49/K49</f>
        <v>#DIV/0!</v>
      </c>
      <c r="K49" s="116">
        <f t="shared" si="7"/>
        <v>0</v>
      </c>
      <c r="L49" s="114" t="e">
        <f>K49/K55</f>
        <v>#DIV/0!</v>
      </c>
      <c r="M49" s="103"/>
      <c r="N49" s="117" t="str">
        <f t="shared" si="6"/>
        <v/>
      </c>
      <c r="O49" s="103"/>
      <c r="P49" s="113" t="str">
        <f>IF(E19="X",P19,"")</f>
        <v/>
      </c>
      <c r="Q49" s="104"/>
      <c r="X49" s="336"/>
    </row>
    <row r="50" spans="1:24" ht="15" thickBot="1" x14ac:dyDescent="0.4">
      <c r="A50" s="333"/>
      <c r="B50" s="333"/>
      <c r="D50" s="246"/>
      <c r="E50" s="293"/>
      <c r="F50" s="293"/>
      <c r="G50" s="116"/>
      <c r="H50" s="114"/>
      <c r="I50" s="116"/>
      <c r="J50" s="115"/>
      <c r="K50" s="116"/>
      <c r="L50" s="114"/>
      <c r="M50" s="103"/>
      <c r="N50" s="117" t="str">
        <f t="shared" si="6"/>
        <v/>
      </c>
      <c r="O50" s="103"/>
      <c r="P50" s="113" t="str">
        <f>IF(E20="X",P20,"")</f>
        <v/>
      </c>
      <c r="Q50" s="104"/>
      <c r="X50" s="336"/>
    </row>
    <row r="51" spans="1:24" ht="15" thickBot="1" x14ac:dyDescent="0.4">
      <c r="A51" s="350"/>
      <c r="B51" s="351"/>
      <c r="D51" s="246"/>
      <c r="E51" s="350" t="s">
        <v>16</v>
      </c>
      <c r="F51" s="351"/>
      <c r="G51" s="116">
        <f>'Budget per Partner'!C105</f>
        <v>0</v>
      </c>
      <c r="H51" s="114" t="e">
        <f>G51/K51</f>
        <v>#DIV/0!</v>
      </c>
      <c r="I51" s="116">
        <f>'Budget per Partner'!B105</f>
        <v>0</v>
      </c>
      <c r="J51" s="115" t="e">
        <f>I51/K51</f>
        <v>#DIV/0!</v>
      </c>
      <c r="K51" s="116">
        <f t="shared" si="7"/>
        <v>0</v>
      </c>
      <c r="L51" s="114" t="e">
        <f>K51/K55</f>
        <v>#DIV/0!</v>
      </c>
      <c r="M51" s="103"/>
      <c r="N51" s="117" t="str">
        <f t="shared" si="6"/>
        <v/>
      </c>
      <c r="O51" s="103"/>
      <c r="P51" s="113">
        <f>SUM(P39:P49)</f>
        <v>200000</v>
      </c>
      <c r="Q51" s="104"/>
      <c r="X51" s="336"/>
    </row>
    <row r="52" spans="1:24" ht="15" thickBot="1" x14ac:dyDescent="0.4">
      <c r="A52" s="333"/>
      <c r="B52" s="333"/>
      <c r="D52" s="246"/>
      <c r="E52" s="293"/>
      <c r="F52" s="293"/>
      <c r="G52" s="116"/>
      <c r="H52" s="114"/>
      <c r="I52" s="116"/>
      <c r="J52" s="115"/>
      <c r="K52" s="116"/>
      <c r="L52" s="114"/>
      <c r="M52" s="103"/>
      <c r="N52" s="117" t="str">
        <f t="shared" si="6"/>
        <v/>
      </c>
      <c r="O52" s="103"/>
      <c r="P52" s="119" t="str">
        <f>IF(E22="X",P22,"")</f>
        <v/>
      </c>
      <c r="Q52" s="104"/>
      <c r="X52" s="336"/>
    </row>
    <row r="53" spans="1:24" ht="15" thickBot="1" x14ac:dyDescent="0.4">
      <c r="A53" s="350"/>
      <c r="B53" s="351"/>
      <c r="D53" s="246"/>
      <c r="E53" s="350" t="s">
        <v>17</v>
      </c>
      <c r="F53" s="351"/>
      <c r="G53" s="120">
        <f>'Budget per Partner'!C120</f>
        <v>0</v>
      </c>
      <c r="H53" s="121" t="e">
        <f>G53/K53</f>
        <v>#DIV/0!</v>
      </c>
      <c r="I53" s="120">
        <f>'Budget per Partner'!B120</f>
        <v>0</v>
      </c>
      <c r="J53" s="122" t="e">
        <f>I53/K53</f>
        <v>#DIV/0!</v>
      </c>
      <c r="K53" s="120">
        <f t="shared" si="7"/>
        <v>0</v>
      </c>
      <c r="L53" s="121" t="e">
        <f>K53/K55</f>
        <v>#DIV/0!</v>
      </c>
      <c r="M53" s="103"/>
      <c r="N53" s="123" t="str">
        <f t="shared" si="6"/>
        <v/>
      </c>
      <c r="O53" s="103"/>
      <c r="P53" s="103" t="str">
        <f>IF(E23="X",P23,"")</f>
        <v/>
      </c>
      <c r="Q53" s="104"/>
      <c r="X53" s="336"/>
    </row>
    <row r="54" spans="1:24" ht="15" thickBot="1" x14ac:dyDescent="0.4">
      <c r="D54" s="246"/>
      <c r="E54" s="293"/>
      <c r="F54" s="293"/>
      <c r="G54" s="124"/>
      <c r="H54" s="124"/>
      <c r="I54" s="124"/>
      <c r="J54" s="124"/>
      <c r="K54" s="124"/>
      <c r="L54" s="103"/>
      <c r="M54" s="103"/>
      <c r="N54" s="125"/>
      <c r="O54" s="103"/>
      <c r="P54" s="103"/>
      <c r="Q54" s="104"/>
      <c r="X54" s="336"/>
    </row>
    <row r="55" spans="1:24" ht="15" thickBot="1" x14ac:dyDescent="0.4">
      <c r="D55" s="246"/>
      <c r="E55" s="293"/>
      <c r="F55" s="293"/>
      <c r="G55" s="126">
        <f>SUM(G41:G53)</f>
        <v>0</v>
      </c>
      <c r="H55" s="127" t="e">
        <f>G55/K55</f>
        <v>#DIV/0!</v>
      </c>
      <c r="I55" s="126">
        <f>SUM(I41:I53)</f>
        <v>0</v>
      </c>
      <c r="J55" s="127" t="e">
        <f>I55/K55</f>
        <v>#DIV/0!</v>
      </c>
      <c r="K55" s="355">
        <f>SUM(K41:K53)</f>
        <v>0</v>
      </c>
      <c r="L55" s="356"/>
      <c r="M55" s="128" t="str">
        <f>IF(K55&lt;150000,"ATTENZIONE: Il totale è fuori soglia!!!",IF(K55&gt;P15,"ATTENZIONE: Il totale è fuori soglia!!!","OK"))</f>
        <v>ATTENZIONE: Il totale è fuori soglia!!!</v>
      </c>
      <c r="N55" s="129"/>
      <c r="O55" s="105"/>
      <c r="P55" s="103"/>
      <c r="Q55" s="104"/>
      <c r="X55" s="336"/>
    </row>
    <row r="56" spans="1:24" ht="15" thickBot="1" x14ac:dyDescent="0.4">
      <c r="D56" s="302"/>
      <c r="E56" s="337"/>
      <c r="F56" s="110"/>
      <c r="G56" s="110"/>
      <c r="H56" s="110"/>
      <c r="I56" s="110"/>
      <c r="J56" s="130" t="str">
        <f>IF(E9="X","ATTENZIONE: Ricorca che il cofinanziamento, nel bando congiunto, deve essere pari almeno al 40% del costo totale del progetto!!","")</f>
        <v/>
      </c>
      <c r="K56" s="110"/>
      <c r="L56" s="110"/>
      <c r="M56" s="110"/>
      <c r="N56" s="110"/>
      <c r="O56" s="110"/>
      <c r="P56" s="110"/>
      <c r="Q56" s="111"/>
      <c r="X56" s="336"/>
    </row>
    <row r="57" spans="1:24" ht="14.5" x14ac:dyDescent="0.35">
      <c r="E57" s="338"/>
      <c r="X57" s="336"/>
    </row>
    <row r="58" spans="1:24" ht="13" thickBot="1" x14ac:dyDescent="0.3">
      <c r="E58" s="338"/>
    </row>
    <row r="59" spans="1:24" ht="13" x14ac:dyDescent="0.3">
      <c r="D59" s="339"/>
      <c r="E59" s="340" t="s">
        <v>89</v>
      </c>
      <c r="F59" s="340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2"/>
      <c r="R59" s="105"/>
      <c r="S59" s="230"/>
    </row>
    <row r="60" spans="1:24" ht="13" x14ac:dyDescent="0.3">
      <c r="D60" s="343"/>
      <c r="E60" s="380" t="s">
        <v>11</v>
      </c>
      <c r="F60" s="380"/>
      <c r="G60" s="380"/>
      <c r="H60" s="380"/>
      <c r="I60" s="380"/>
      <c r="J60" s="380"/>
      <c r="K60" s="380"/>
      <c r="L60" s="380"/>
      <c r="M60" s="380"/>
      <c r="N60" s="380"/>
      <c r="O60" s="380"/>
      <c r="P60" s="380"/>
      <c r="Q60" s="344"/>
      <c r="R60" s="105"/>
      <c r="S60" s="230"/>
    </row>
    <row r="61" spans="1:24" ht="13" x14ac:dyDescent="0.3">
      <c r="D61" s="343"/>
      <c r="E61" s="345"/>
      <c r="F61" s="345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4"/>
      <c r="R61" s="105"/>
      <c r="S61" s="230"/>
    </row>
    <row r="62" spans="1:24" ht="13" x14ac:dyDescent="0.3">
      <c r="D62" s="343"/>
      <c r="E62" s="380" t="s">
        <v>134</v>
      </c>
      <c r="F62" s="380"/>
      <c r="G62" s="380"/>
      <c r="H62" s="380"/>
      <c r="I62" s="380"/>
      <c r="J62" s="380"/>
      <c r="K62" s="380"/>
      <c r="L62" s="380"/>
      <c r="M62" s="380"/>
      <c r="N62" s="380"/>
      <c r="O62" s="380"/>
      <c r="P62" s="380"/>
      <c r="Q62" s="344"/>
      <c r="R62" s="105"/>
      <c r="S62" s="230"/>
    </row>
    <row r="63" spans="1:24" ht="13" x14ac:dyDescent="0.3">
      <c r="D63" s="343"/>
      <c r="E63" s="345"/>
      <c r="F63" s="345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4"/>
      <c r="R63" s="105"/>
      <c r="S63" s="230"/>
    </row>
    <row r="64" spans="1:24" x14ac:dyDescent="0.25">
      <c r="D64" s="343"/>
      <c r="E64" s="381" t="s">
        <v>90</v>
      </c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44"/>
      <c r="R64" s="105"/>
      <c r="S64" s="230"/>
    </row>
    <row r="65" spans="4:19" x14ac:dyDescent="0.25">
      <c r="D65" s="343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1"/>
      <c r="Q65" s="344"/>
      <c r="R65" s="105"/>
      <c r="S65" s="230"/>
    </row>
    <row r="66" spans="4:19" ht="13" x14ac:dyDescent="0.3">
      <c r="D66" s="343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4"/>
      <c r="R66" s="105"/>
      <c r="S66" s="230"/>
    </row>
    <row r="67" spans="4:19" ht="13" x14ac:dyDescent="0.3">
      <c r="D67" s="343"/>
      <c r="E67" s="345"/>
      <c r="F67" s="345"/>
      <c r="G67" s="347"/>
      <c r="H67" s="346"/>
      <c r="I67" s="346"/>
      <c r="J67" s="345" t="s">
        <v>9</v>
      </c>
      <c r="K67" s="346"/>
      <c r="L67" s="346"/>
      <c r="M67" s="346"/>
      <c r="N67" s="346"/>
      <c r="O67" s="346"/>
      <c r="P67" s="346"/>
      <c r="Q67" s="344"/>
      <c r="R67" s="105"/>
      <c r="S67" s="230"/>
    </row>
    <row r="68" spans="4:19" ht="13" x14ac:dyDescent="0.3">
      <c r="D68" s="343"/>
      <c r="E68" s="345"/>
      <c r="F68" s="345"/>
      <c r="G68" s="346"/>
      <c r="H68" s="346"/>
      <c r="I68" s="346"/>
      <c r="J68" s="346"/>
      <c r="K68" s="346"/>
      <c r="L68" s="346"/>
      <c r="M68" s="346"/>
      <c r="N68" s="346"/>
      <c r="O68" s="346"/>
      <c r="P68" s="346"/>
      <c r="Q68" s="344"/>
      <c r="R68" s="105"/>
      <c r="S68" s="230"/>
    </row>
    <row r="69" spans="4:19" ht="13" x14ac:dyDescent="0.3">
      <c r="D69" s="343"/>
      <c r="E69" s="345"/>
      <c r="F69" s="345"/>
      <c r="G69" s="346"/>
      <c r="H69" s="346"/>
      <c r="I69" s="346"/>
      <c r="J69" s="346"/>
      <c r="K69" s="346"/>
      <c r="L69" s="346"/>
      <c r="M69" s="346"/>
      <c r="N69" s="346"/>
      <c r="O69" s="346"/>
      <c r="P69" s="346"/>
      <c r="Q69" s="344"/>
      <c r="R69" s="105"/>
      <c r="S69" s="230"/>
    </row>
    <row r="70" spans="4:19" ht="13" x14ac:dyDescent="0.3">
      <c r="D70" s="343"/>
      <c r="E70" s="345" t="s">
        <v>13</v>
      </c>
      <c r="F70" s="345"/>
      <c r="G70" s="346"/>
      <c r="H70" s="346"/>
      <c r="I70" s="346"/>
      <c r="J70" s="346"/>
      <c r="K70" s="346"/>
      <c r="L70" s="346"/>
      <c r="M70" s="346"/>
      <c r="N70" s="346"/>
      <c r="O70" s="346"/>
      <c r="P70" s="346"/>
      <c r="Q70" s="344"/>
      <c r="R70" s="105"/>
      <c r="S70" s="230"/>
    </row>
    <row r="71" spans="4:19" ht="13" x14ac:dyDescent="0.3">
      <c r="D71" s="343"/>
      <c r="E71" s="345" t="s">
        <v>10</v>
      </c>
      <c r="F71" s="345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4"/>
      <c r="R71" s="105"/>
      <c r="S71" s="230"/>
    </row>
    <row r="72" spans="4:19" ht="13" x14ac:dyDescent="0.3">
      <c r="D72" s="343"/>
      <c r="E72" s="345"/>
      <c r="F72" s="345"/>
      <c r="G72" s="346"/>
      <c r="H72" s="346"/>
      <c r="I72" s="346"/>
      <c r="J72" s="346"/>
      <c r="K72" s="346"/>
      <c r="L72" s="346"/>
      <c r="M72" s="346"/>
      <c r="N72" s="346"/>
      <c r="O72" s="346"/>
      <c r="P72" s="346"/>
      <c r="Q72" s="344"/>
      <c r="R72" s="105"/>
      <c r="S72" s="230"/>
    </row>
    <row r="73" spans="4:19" x14ac:dyDescent="0.25">
      <c r="D73" s="343"/>
      <c r="E73" s="381" t="s">
        <v>91</v>
      </c>
      <c r="F73" s="381"/>
      <c r="G73" s="381"/>
      <c r="H73" s="381"/>
      <c r="I73" s="381"/>
      <c r="J73" s="381"/>
      <c r="K73" s="381"/>
      <c r="L73" s="381"/>
      <c r="M73" s="381"/>
      <c r="N73" s="381"/>
      <c r="O73" s="381"/>
      <c r="P73" s="381"/>
      <c r="Q73" s="344"/>
      <c r="R73" s="105"/>
      <c r="S73" s="230"/>
    </row>
    <row r="74" spans="4:19" x14ac:dyDescent="0.25">
      <c r="D74" s="343"/>
      <c r="E74" s="381"/>
      <c r="F74" s="381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44"/>
      <c r="R74" s="105"/>
      <c r="S74" s="230"/>
    </row>
    <row r="75" spans="4:19" ht="13" x14ac:dyDescent="0.3">
      <c r="D75" s="343"/>
      <c r="E75" s="345"/>
      <c r="F75" s="345"/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4"/>
      <c r="R75" s="105"/>
      <c r="S75" s="230"/>
    </row>
    <row r="76" spans="4:19" ht="13.5" thickBot="1" x14ac:dyDescent="0.35">
      <c r="D76" s="348"/>
      <c r="E76" s="367" t="s">
        <v>22</v>
      </c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49"/>
      <c r="R76" s="105"/>
      <c r="S76" s="230"/>
    </row>
    <row r="77" spans="4:19" x14ac:dyDescent="0.25">
      <c r="R77" s="230"/>
      <c r="S77" s="230"/>
    </row>
    <row r="78" spans="4:19" x14ac:dyDescent="0.25">
      <c r="R78" s="230"/>
      <c r="S78" s="230"/>
    </row>
    <row r="79" spans="4:19" x14ac:dyDescent="0.25">
      <c r="R79" s="230"/>
      <c r="S79" s="230"/>
    </row>
    <row r="80" spans="4:19" x14ac:dyDescent="0.25">
      <c r="R80" s="230"/>
      <c r="S80" s="230"/>
    </row>
    <row r="81" spans="18:19" x14ac:dyDescent="0.25">
      <c r="R81" s="230"/>
      <c r="S81" s="230"/>
    </row>
    <row r="82" spans="18:19" x14ac:dyDescent="0.25">
      <c r="R82" s="230"/>
      <c r="S82" s="230"/>
    </row>
    <row r="83" spans="18:19" x14ac:dyDescent="0.25">
      <c r="R83" s="230"/>
      <c r="S83" s="230"/>
    </row>
    <row r="84" spans="18:19" x14ac:dyDescent="0.25">
      <c r="R84" s="230"/>
      <c r="S84" s="230"/>
    </row>
    <row r="85" spans="18:19" x14ac:dyDescent="0.25">
      <c r="R85" s="230"/>
      <c r="S85" s="230"/>
    </row>
    <row r="86" spans="18:19" x14ac:dyDescent="0.25">
      <c r="R86" s="230"/>
      <c r="S86" s="230"/>
    </row>
    <row r="87" spans="18:19" x14ac:dyDescent="0.25">
      <c r="R87" s="230"/>
      <c r="S87" s="230"/>
    </row>
    <row r="88" spans="18:19" x14ac:dyDescent="0.25">
      <c r="R88" s="230"/>
      <c r="S88" s="230"/>
    </row>
    <row r="89" spans="18:19" x14ac:dyDescent="0.25">
      <c r="R89" s="230"/>
      <c r="S89" s="230"/>
    </row>
    <row r="90" spans="18:19" x14ac:dyDescent="0.25">
      <c r="R90" s="230"/>
      <c r="S90" s="230"/>
    </row>
    <row r="91" spans="18:19" x14ac:dyDescent="0.25">
      <c r="R91" s="230"/>
      <c r="S91" s="230"/>
    </row>
    <row r="92" spans="18:19" x14ac:dyDescent="0.25">
      <c r="R92" s="230"/>
      <c r="S92" s="230"/>
    </row>
    <row r="93" spans="18:19" x14ac:dyDescent="0.25">
      <c r="R93" s="230"/>
      <c r="S93" s="230"/>
    </row>
    <row r="94" spans="18:19" x14ac:dyDescent="0.25">
      <c r="R94" s="230"/>
      <c r="S94" s="230"/>
    </row>
  </sheetData>
  <sheetProtection password="E7BE" sheet="1"/>
  <mergeCells count="44"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T6:AT7"/>
    <mergeCell ref="AU6:AU7"/>
    <mergeCell ref="E60:P60"/>
    <mergeCell ref="E62:P62"/>
    <mergeCell ref="E64:P65"/>
    <mergeCell ref="E73:P74"/>
    <mergeCell ref="E51:F51"/>
    <mergeCell ref="E53:F53"/>
    <mergeCell ref="G21:P21"/>
    <mergeCell ref="G23:P23"/>
    <mergeCell ref="G27:P27"/>
    <mergeCell ref="E76:P76"/>
    <mergeCell ref="G39:H39"/>
    <mergeCell ref="I39:J39"/>
    <mergeCell ref="AS6:AS7"/>
    <mergeCell ref="E2:P2"/>
    <mergeCell ref="E41:F41"/>
    <mergeCell ref="E43:F43"/>
    <mergeCell ref="E45:F45"/>
    <mergeCell ref="E47:F47"/>
    <mergeCell ref="E49:F49"/>
    <mergeCell ref="T29:Z30"/>
    <mergeCell ref="A5:B5"/>
    <mergeCell ref="A37:B37"/>
    <mergeCell ref="A39:B40"/>
    <mergeCell ref="A38:B38"/>
    <mergeCell ref="A41:B41"/>
    <mergeCell ref="A47:B47"/>
    <mergeCell ref="A49:B49"/>
    <mergeCell ref="A51:B51"/>
    <mergeCell ref="A53:B53"/>
    <mergeCell ref="I29:P29"/>
    <mergeCell ref="K55:L55"/>
    <mergeCell ref="A43:B43"/>
    <mergeCell ref="A45:B45"/>
  </mergeCells>
  <pageMargins left="0.7" right="0.7" top="0.75" bottom="0.75" header="0.3" footer="0.3"/>
  <pageSetup paperSize="9" orientation="portrait" r:id="rId1"/>
  <ignoredErrors>
    <ignoredError sqref="P5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O122"/>
  <sheetViews>
    <sheetView tabSelected="1" zoomScale="91" zoomScaleNormal="91" zoomScaleSheetLayoutView="100" workbookViewId="0">
      <selection activeCell="A52" sqref="A52"/>
    </sheetView>
  </sheetViews>
  <sheetFormatPr defaultColWidth="10.26953125" defaultRowHeight="14.5" x14ac:dyDescent="0.35"/>
  <cols>
    <col min="1" max="1" width="69" style="139" customWidth="1"/>
    <col min="2" max="2" width="15.26953125" style="139" customWidth="1"/>
    <col min="3" max="4" width="16.7265625" style="136" customWidth="1"/>
    <col min="5" max="5" width="16.7265625" style="136" hidden="1" customWidth="1"/>
    <col min="6" max="6" width="50.54296875" style="136" hidden="1" customWidth="1"/>
    <col min="7" max="7" width="17.1796875" style="137" customWidth="1"/>
    <col min="8" max="8" width="28.08984375" style="138" customWidth="1"/>
    <col min="9" max="9" width="21.1796875" style="138" customWidth="1"/>
    <col min="10" max="14" width="10.453125" style="138" customWidth="1"/>
    <col min="15" max="16384" width="10.26953125" style="139"/>
  </cols>
  <sheetData>
    <row r="1" spans="1:15" ht="15" thickBot="1" x14ac:dyDescent="0.4">
      <c r="A1" s="187"/>
      <c r="B1" s="188"/>
      <c r="C1" s="188"/>
      <c r="D1" s="188"/>
      <c r="E1" s="188"/>
      <c r="F1" s="188"/>
      <c r="G1" s="189"/>
      <c r="H1" s="190"/>
      <c r="I1" s="190"/>
      <c r="J1" s="190"/>
      <c r="K1" s="190"/>
      <c r="L1" s="190"/>
      <c r="M1" s="190"/>
      <c r="N1" s="190"/>
    </row>
    <row r="2" spans="1:15" s="194" customFormat="1" ht="26.25" customHeight="1" thickBot="1" x14ac:dyDescent="0.3">
      <c r="A2" s="191" t="s">
        <v>12</v>
      </c>
      <c r="B2" s="404" t="s">
        <v>6</v>
      </c>
      <c r="C2" s="406" t="s">
        <v>7</v>
      </c>
      <c r="D2" s="408" t="s">
        <v>0</v>
      </c>
      <c r="E2" s="394"/>
      <c r="F2" s="394"/>
      <c r="G2" s="396" t="s">
        <v>4</v>
      </c>
      <c r="H2" s="192"/>
      <c r="I2" s="193" t="s">
        <v>114</v>
      </c>
      <c r="J2" s="192"/>
      <c r="K2" s="192"/>
      <c r="L2" s="192"/>
      <c r="M2" s="192"/>
      <c r="N2" s="192"/>
    </row>
    <row r="3" spans="1:15" ht="21" customHeight="1" thickBot="1" x14ac:dyDescent="0.4">
      <c r="A3" s="141" t="s">
        <v>1</v>
      </c>
      <c r="B3" s="405"/>
      <c r="C3" s="407"/>
      <c r="D3" s="409"/>
      <c r="E3" s="395"/>
      <c r="F3" s="395"/>
      <c r="G3" s="397"/>
      <c r="H3" s="195"/>
      <c r="I3" s="195"/>
      <c r="J3" s="195"/>
      <c r="K3" s="195"/>
      <c r="L3" s="195"/>
      <c r="M3" s="195"/>
      <c r="N3" s="195"/>
    </row>
    <row r="4" spans="1:15" ht="15" thickBot="1" x14ac:dyDescent="0.4">
      <c r="A4" s="157" t="s">
        <v>71</v>
      </c>
      <c r="B4" s="196"/>
      <c r="C4" s="197">
        <f>C20+C35+C50+C65+C80+C95+C110</f>
        <v>0</v>
      </c>
      <c r="D4" s="198">
        <f t="shared" ref="D4:D13" si="0">SUM(B4:C4)</f>
        <v>0</v>
      </c>
      <c r="E4" s="199">
        <f>'Budget per Azione'!D6</f>
        <v>0</v>
      </c>
      <c r="F4" s="199"/>
      <c r="G4" s="200"/>
      <c r="H4" s="201"/>
      <c r="I4" s="202" t="str">
        <f t="shared" ref="I4:I14" si="1">IF(D4=(E4+F4)/2,"OK",IF(E4*F4=0,"","ATTENZIONE: i totali non sono congruenti!!!"))</f>
        <v>OK</v>
      </c>
      <c r="J4" s="201"/>
      <c r="K4" s="201"/>
      <c r="L4" s="201"/>
      <c r="M4" s="201"/>
      <c r="N4" s="201"/>
    </row>
    <row r="5" spans="1:15" ht="15" thickBot="1" x14ac:dyDescent="0.4">
      <c r="A5" s="157" t="s">
        <v>72</v>
      </c>
      <c r="B5" s="203">
        <f t="shared" ref="B5:B13" si="2">B21+B36+B51+B66+B81+B96+B111</f>
        <v>0</v>
      </c>
      <c r="C5" s="199">
        <f>C21+C36+C51+C66+C81+C96+C111</f>
        <v>0</v>
      </c>
      <c r="D5" s="198">
        <f t="shared" si="0"/>
        <v>0</v>
      </c>
      <c r="E5" s="199">
        <f>'Budget per Azione'!D7</f>
        <v>0</v>
      </c>
      <c r="F5" s="199"/>
      <c r="G5" s="200"/>
      <c r="H5" s="201"/>
      <c r="I5" s="202" t="str">
        <f t="shared" si="1"/>
        <v>OK</v>
      </c>
      <c r="J5" s="201"/>
      <c r="K5" s="201"/>
      <c r="L5" s="201"/>
      <c r="M5" s="201"/>
      <c r="N5" s="201"/>
    </row>
    <row r="6" spans="1:15" ht="15" thickBot="1" x14ac:dyDescent="0.4">
      <c r="A6" s="149" t="s">
        <v>79</v>
      </c>
      <c r="B6" s="204">
        <f t="shared" si="2"/>
        <v>0</v>
      </c>
      <c r="C6" s="205">
        <f>C22+C37+C52+C67+C82+C97+C112</f>
        <v>0</v>
      </c>
      <c r="D6" s="206">
        <f t="shared" si="0"/>
        <v>0</v>
      </c>
      <c r="E6" s="199">
        <f>'Budget per Azione'!D8</f>
        <v>0</v>
      </c>
      <c r="F6" s="199">
        <f>'Budget per Anno'!D8</f>
        <v>0</v>
      </c>
      <c r="G6" s="228" t="e">
        <f>D6/(D6+D7+D9+D10+D11+D13)*100</f>
        <v>#DIV/0!</v>
      </c>
      <c r="H6" s="208" t="e">
        <f>IF(G6&lt;='Idea Generale'!AY10,"OK","ATTENZIONE: il valore è soprasoglia!!!!")</f>
        <v>#DIV/0!</v>
      </c>
      <c r="I6" s="202" t="str">
        <f t="shared" si="1"/>
        <v>OK</v>
      </c>
      <c r="J6" s="209"/>
      <c r="K6" s="209"/>
      <c r="L6" s="209"/>
      <c r="M6" s="209"/>
      <c r="N6" s="209"/>
      <c r="O6" s="210"/>
    </row>
    <row r="7" spans="1:15" ht="15" thickBot="1" x14ac:dyDescent="0.4">
      <c r="A7" s="149" t="s">
        <v>73</v>
      </c>
      <c r="B7" s="204">
        <f t="shared" si="2"/>
        <v>0</v>
      </c>
      <c r="C7" s="205">
        <f>C23+C38+C53+C68+C83+C98+C113</f>
        <v>0</v>
      </c>
      <c r="D7" s="206">
        <f t="shared" si="0"/>
        <v>0</v>
      </c>
      <c r="E7" s="199">
        <f>'Budget per Azione'!D9</f>
        <v>0</v>
      </c>
      <c r="F7" s="199">
        <f>'Budget per Anno'!D9</f>
        <v>0</v>
      </c>
      <c r="G7" s="228" t="e">
        <f>D7/(D6+D7+D9+D10+D11+D13)*100</f>
        <v>#DIV/0!</v>
      </c>
      <c r="H7" s="208" t="e">
        <f>IF(G7&lt;='Idea Generale'!AY11,"OK","ATTENZIONE: il valore è soprasoglia!!!!")</f>
        <v>#DIV/0!</v>
      </c>
      <c r="I7" s="202" t="str">
        <f t="shared" si="1"/>
        <v>OK</v>
      </c>
      <c r="J7" s="201"/>
      <c r="K7" s="201"/>
      <c r="L7" s="201"/>
      <c r="M7" s="201"/>
      <c r="N7" s="201"/>
    </row>
    <row r="8" spans="1:15" ht="15" thickBot="1" x14ac:dyDescent="0.4">
      <c r="A8" s="212" t="s">
        <v>121</v>
      </c>
      <c r="B8" s="213">
        <f t="shared" si="2"/>
        <v>0</v>
      </c>
      <c r="C8" s="199"/>
      <c r="D8" s="206">
        <f t="shared" si="0"/>
        <v>0</v>
      </c>
      <c r="E8" s="199">
        <f>'Budget per Azione'!D10</f>
        <v>0</v>
      </c>
      <c r="F8" s="199">
        <f>'Budget per Anno'!D10</f>
        <v>0</v>
      </c>
      <c r="G8" s="211"/>
      <c r="H8" s="208"/>
      <c r="I8" s="202" t="str">
        <f>IF(D8=(E8+F8)/2,"OK",IF(E8*F8=0,"","ATTENZIONE: i totali non sono congruenti!!!"))</f>
        <v>OK</v>
      </c>
      <c r="J8" s="201"/>
      <c r="K8" s="201"/>
      <c r="L8" s="201"/>
      <c r="M8" s="201"/>
      <c r="N8" s="201"/>
    </row>
    <row r="9" spans="1:15" ht="15" thickBot="1" x14ac:dyDescent="0.4">
      <c r="A9" s="150" t="s">
        <v>142</v>
      </c>
      <c r="B9" s="204">
        <f t="shared" si="2"/>
        <v>0</v>
      </c>
      <c r="C9" s="214">
        <f>C25+C40+C55+C70+C85+C100+C115</f>
        <v>0</v>
      </c>
      <c r="D9" s="206">
        <f>SUM(B9:C9)</f>
        <v>0</v>
      </c>
      <c r="E9" s="199">
        <f>'Budget per Azione'!D11</f>
        <v>0</v>
      </c>
      <c r="F9" s="199">
        <f>'Budget per Anno'!D11</f>
        <v>0</v>
      </c>
      <c r="G9" s="207"/>
      <c r="H9" s="208"/>
      <c r="I9" s="202" t="str">
        <f t="shared" si="1"/>
        <v>OK</v>
      </c>
      <c r="J9" s="201"/>
      <c r="K9" s="201"/>
      <c r="L9" s="201"/>
      <c r="M9" s="201"/>
      <c r="N9" s="201"/>
    </row>
    <row r="10" spans="1:15" ht="15" thickBot="1" x14ac:dyDescent="0.4">
      <c r="A10" s="149" t="s">
        <v>75</v>
      </c>
      <c r="B10" s="204">
        <f t="shared" si="2"/>
        <v>0</v>
      </c>
      <c r="C10" s="214">
        <f>C26+C41+C56+C71+C86+C101+C116</f>
        <v>0</v>
      </c>
      <c r="D10" s="206">
        <f t="shared" si="0"/>
        <v>0</v>
      </c>
      <c r="E10" s="199">
        <f>'Budget per Azione'!D12</f>
        <v>0</v>
      </c>
      <c r="F10" s="199">
        <f>'Budget per Anno'!D12</f>
        <v>0</v>
      </c>
      <c r="G10" s="228" t="e">
        <f>D10/(D6+D7+D9+D10+D11+D13)*100</f>
        <v>#DIV/0!</v>
      </c>
      <c r="H10" s="208" t="e">
        <f>IF(G10&lt;='Idea Generale'!AY14,"OK","ATTENZIONE: il valore è soprasoglia!!!!")</f>
        <v>#DIV/0!</v>
      </c>
      <c r="I10" s="202" t="str">
        <f t="shared" si="1"/>
        <v>OK</v>
      </c>
      <c r="J10" s="201"/>
      <c r="K10" s="201"/>
      <c r="L10" s="201"/>
      <c r="M10" s="201"/>
      <c r="N10" s="201"/>
    </row>
    <row r="11" spans="1:15" ht="15" thickBot="1" x14ac:dyDescent="0.4">
      <c r="A11" s="145" t="s">
        <v>76</v>
      </c>
      <c r="B11" s="204">
        <f t="shared" si="2"/>
        <v>0</v>
      </c>
      <c r="C11" s="214">
        <f>C27+C42+C57+C72+C87+C102+C117</f>
        <v>0</v>
      </c>
      <c r="D11" s="206">
        <f t="shared" si="0"/>
        <v>0</v>
      </c>
      <c r="E11" s="199">
        <f>'Budget per Azione'!D13</f>
        <v>0</v>
      </c>
      <c r="F11" s="199">
        <f>'Budget per Anno'!D13</f>
        <v>0</v>
      </c>
      <c r="G11" s="207"/>
      <c r="H11" s="208"/>
      <c r="I11" s="202" t="str">
        <f t="shared" si="1"/>
        <v>OK</v>
      </c>
      <c r="J11" s="201"/>
      <c r="K11" s="201"/>
      <c r="L11" s="201"/>
      <c r="M11" s="201"/>
      <c r="N11" s="201"/>
    </row>
    <row r="12" spans="1:15" ht="15" thickBot="1" x14ac:dyDescent="0.4">
      <c r="A12" s="145" t="s">
        <v>77</v>
      </c>
      <c r="B12" s="204">
        <f t="shared" si="2"/>
        <v>0</v>
      </c>
      <c r="C12" s="214">
        <f>C28+C43+C58+C73+C88+C103+C118</f>
        <v>0</v>
      </c>
      <c r="D12" s="206">
        <f>SUM(B12:C12)</f>
        <v>0</v>
      </c>
      <c r="E12" s="199">
        <f>'Budget per Azione'!D14</f>
        <v>0</v>
      </c>
      <c r="F12" s="199">
        <f>'Budget per Anno'!D14</f>
        <v>0</v>
      </c>
      <c r="G12" s="228" t="e">
        <f>D12/(D6+D7+D9+D10+D11+D13)*100</f>
        <v>#DIV/0!</v>
      </c>
      <c r="H12" s="208" t="e">
        <f>IF(G12&lt;='Idea Generale'!AZ16,"OK","ATTENZIONE: il valore è soprasoglia!!!!")</f>
        <v>#DIV/0!</v>
      </c>
      <c r="I12" s="202" t="str">
        <f t="shared" si="1"/>
        <v>OK</v>
      </c>
      <c r="J12" s="209"/>
      <c r="K12" s="209"/>
      <c r="L12" s="209"/>
      <c r="M12" s="209"/>
      <c r="N12" s="209"/>
    </row>
    <row r="13" spans="1:15" ht="15" thickBot="1" x14ac:dyDescent="0.4">
      <c r="A13" s="145" t="s">
        <v>78</v>
      </c>
      <c r="B13" s="215">
        <f t="shared" si="2"/>
        <v>0</v>
      </c>
      <c r="C13" s="216">
        <f>C29+C44+C59+C74+C89+C104+C119</f>
        <v>0</v>
      </c>
      <c r="D13" s="206">
        <f t="shared" si="0"/>
        <v>0</v>
      </c>
      <c r="E13" s="199">
        <f>'Budget per Azione'!D15</f>
        <v>0</v>
      </c>
      <c r="F13" s="199">
        <f>'Budget per Anno'!D15</f>
        <v>0</v>
      </c>
      <c r="G13" s="207"/>
      <c r="H13" s="208"/>
      <c r="I13" s="202" t="str">
        <f t="shared" si="1"/>
        <v>OK</v>
      </c>
      <c r="J13" s="209"/>
      <c r="K13" s="209"/>
      <c r="L13" s="209"/>
      <c r="M13" s="209"/>
      <c r="N13" s="209"/>
    </row>
    <row r="14" spans="1:15" ht="15" thickBot="1" x14ac:dyDescent="0.4">
      <c r="A14" s="217" t="s">
        <v>0</v>
      </c>
      <c r="B14" s="184">
        <f>SUM(B4:B13)</f>
        <v>0</v>
      </c>
      <c r="C14" s="161">
        <f>SUM(C4:C13)</f>
        <v>0</v>
      </c>
      <c r="D14" s="218">
        <f>SUM(D4:D13)</f>
        <v>0</v>
      </c>
      <c r="E14" s="219">
        <f>SUM(E4:E13)</f>
        <v>0</v>
      </c>
      <c r="F14" s="219">
        <f>SUM(F4:F13)</f>
        <v>0</v>
      </c>
      <c r="G14" s="220"/>
      <c r="H14" s="221"/>
      <c r="I14" s="222" t="str">
        <f t="shared" si="1"/>
        <v>OK</v>
      </c>
    </row>
    <row r="15" spans="1:15" ht="15" thickBot="1" x14ac:dyDescent="0.4">
      <c r="A15" s="391" t="s">
        <v>26</v>
      </c>
      <c r="B15" s="392"/>
      <c r="C15" s="393"/>
      <c r="D15" s="140">
        <f>+(D9+D10+D11+D12+D13)*1.25</f>
        <v>0</v>
      </c>
      <c r="E15" s="223"/>
      <c r="F15" s="223"/>
      <c r="G15" s="224"/>
      <c r="H15" s="225"/>
      <c r="I15" s="225"/>
      <c r="J15" s="225"/>
      <c r="K15" s="225"/>
      <c r="L15" s="225"/>
      <c r="M15" s="225"/>
      <c r="N15" s="225"/>
    </row>
    <row r="16" spans="1:15" ht="15" thickBot="1" x14ac:dyDescent="0.4">
      <c r="F16" s="226" t="str">
        <f>'Idea Generale'!M55</f>
        <v>ATTENZIONE: Il totale è fuori soglia!!!</v>
      </c>
      <c r="G16" s="169"/>
      <c r="H16" s="221" t="str">
        <f>IF(D14&lt;=200000,"OK","ATTENZIONE: il finanziamento richiesto è soprasoglia!!!!")</f>
        <v>OK</v>
      </c>
      <c r="I16" s="164"/>
      <c r="J16" s="164"/>
      <c r="K16" s="164"/>
      <c r="L16" s="164"/>
      <c r="M16" s="164"/>
      <c r="N16" s="164"/>
    </row>
    <row r="17" spans="1:14" ht="15" customHeight="1" x14ac:dyDescent="0.35">
      <c r="A17" s="398" t="s">
        <v>52</v>
      </c>
      <c r="B17" s="399"/>
      <c r="C17" s="399"/>
      <c r="D17" s="400"/>
      <c r="G17" s="169"/>
      <c r="H17" s="164"/>
      <c r="I17" s="164"/>
      <c r="J17" s="164"/>
      <c r="K17" s="164"/>
      <c r="L17" s="164"/>
      <c r="M17" s="164"/>
      <c r="N17" s="164"/>
    </row>
    <row r="18" spans="1:14" ht="15" thickBot="1" x14ac:dyDescent="0.4">
      <c r="A18" s="401"/>
      <c r="B18" s="402"/>
      <c r="C18" s="402"/>
      <c r="D18" s="403"/>
      <c r="G18" s="169"/>
      <c r="H18" s="164"/>
      <c r="I18" s="164"/>
      <c r="J18" s="164"/>
      <c r="K18" s="164"/>
      <c r="L18" s="164"/>
      <c r="M18" s="164"/>
      <c r="N18" s="164"/>
    </row>
    <row r="19" spans="1:14" ht="19" thickBot="1" x14ac:dyDescent="0.5">
      <c r="A19" s="227" t="s">
        <v>29</v>
      </c>
      <c r="B19" s="154" t="s">
        <v>2</v>
      </c>
      <c r="C19" s="154" t="s">
        <v>3</v>
      </c>
      <c r="D19" s="155" t="s">
        <v>0</v>
      </c>
      <c r="E19" s="156"/>
      <c r="F19" s="156"/>
    </row>
    <row r="20" spans="1:14" x14ac:dyDescent="0.35">
      <c r="A20" s="157" t="s">
        <v>71</v>
      </c>
      <c r="B20" s="158"/>
      <c r="C20" s="158"/>
      <c r="D20" s="159">
        <f t="shared" ref="D20:D29" si="3">SUM(B20:C20)</f>
        <v>0</v>
      </c>
      <c r="E20" s="144"/>
      <c r="F20" s="144"/>
    </row>
    <row r="21" spans="1:14" x14ac:dyDescent="0.35">
      <c r="A21" s="157" t="s">
        <v>72</v>
      </c>
      <c r="B21" s="148"/>
      <c r="C21" s="148"/>
      <c r="D21" s="160">
        <f t="shared" si="3"/>
        <v>0</v>
      </c>
      <c r="E21" s="144"/>
      <c r="F21" s="144"/>
    </row>
    <row r="22" spans="1:14" x14ac:dyDescent="0.35">
      <c r="A22" s="149" t="s">
        <v>79</v>
      </c>
      <c r="B22" s="174"/>
      <c r="C22" s="76"/>
      <c r="D22" s="147">
        <f t="shared" si="3"/>
        <v>0</v>
      </c>
      <c r="E22" s="144"/>
      <c r="F22" s="144"/>
    </row>
    <row r="23" spans="1:14" x14ac:dyDescent="0.35">
      <c r="A23" s="149" t="s">
        <v>73</v>
      </c>
      <c r="B23" s="174"/>
      <c r="C23" s="76"/>
      <c r="D23" s="147">
        <f t="shared" si="3"/>
        <v>0</v>
      </c>
      <c r="E23" s="144"/>
      <c r="F23" s="144"/>
    </row>
    <row r="24" spans="1:14" x14ac:dyDescent="0.35">
      <c r="A24" s="151" t="s">
        <v>122</v>
      </c>
      <c r="B24" s="170"/>
      <c r="C24" s="176"/>
      <c r="D24" s="147">
        <f t="shared" si="3"/>
        <v>0</v>
      </c>
      <c r="E24" s="144"/>
      <c r="F24" s="144"/>
    </row>
    <row r="25" spans="1:14" ht="15" thickBot="1" x14ac:dyDescent="0.4">
      <c r="A25" s="150" t="s">
        <v>142</v>
      </c>
      <c r="B25" s="174"/>
      <c r="C25" s="186">
        <f>I31</f>
        <v>0</v>
      </c>
      <c r="D25" s="147">
        <f>B25+C25</f>
        <v>0</v>
      </c>
      <c r="E25" s="144"/>
      <c r="F25" s="156"/>
      <c r="H25" s="92" t="s">
        <v>127</v>
      </c>
      <c r="I25" s="93"/>
    </row>
    <row r="26" spans="1:14" x14ac:dyDescent="0.35">
      <c r="A26" s="149" t="s">
        <v>75</v>
      </c>
      <c r="B26" s="174"/>
      <c r="C26" s="76"/>
      <c r="D26" s="147">
        <f t="shared" si="3"/>
        <v>0</v>
      </c>
      <c r="E26" s="144"/>
      <c r="F26" s="138"/>
      <c r="H26" s="94" t="s">
        <v>136</v>
      </c>
      <c r="I26" s="95" t="s">
        <v>128</v>
      </c>
    </row>
    <row r="27" spans="1:14" x14ac:dyDescent="0.35">
      <c r="A27" s="145" t="s">
        <v>76</v>
      </c>
      <c r="B27" s="174"/>
      <c r="C27" s="76"/>
      <c r="D27" s="147">
        <f t="shared" si="3"/>
        <v>0</v>
      </c>
      <c r="E27" s="144"/>
      <c r="F27" s="156"/>
      <c r="H27" s="96" t="s">
        <v>135</v>
      </c>
      <c r="I27" s="97"/>
    </row>
    <row r="28" spans="1:14" x14ac:dyDescent="0.35">
      <c r="A28" s="145" t="s">
        <v>77</v>
      </c>
      <c r="B28" s="174"/>
      <c r="C28" s="60">
        <f>(C22+C23+C25+C26+C27+C29)*'Idea Generale'!AY16</f>
        <v>0</v>
      </c>
      <c r="D28" s="147">
        <f t="shared" si="3"/>
        <v>0</v>
      </c>
      <c r="E28" s="144"/>
      <c r="F28" s="144"/>
      <c r="H28" s="98"/>
      <c r="I28" s="97"/>
      <c r="J28" s="185"/>
      <c r="K28" s="185"/>
      <c r="L28" s="185"/>
      <c r="M28" s="185"/>
      <c r="N28" s="185"/>
    </row>
    <row r="29" spans="1:14" ht="15" thickBot="1" x14ac:dyDescent="0.4">
      <c r="A29" s="145" t="s">
        <v>78</v>
      </c>
      <c r="B29" s="173"/>
      <c r="C29" s="77"/>
      <c r="D29" s="143">
        <f t="shared" si="3"/>
        <v>0</v>
      </c>
      <c r="E29" s="144"/>
      <c r="F29" s="144"/>
      <c r="H29" s="98"/>
      <c r="I29" s="97"/>
    </row>
    <row r="30" spans="1:14" ht="15" thickBot="1" x14ac:dyDescent="0.4">
      <c r="A30" s="131" t="s">
        <v>5</v>
      </c>
      <c r="B30" s="184">
        <f>SUM(B20:B29)</f>
        <v>0</v>
      </c>
      <c r="C30" s="161">
        <f>SUM(C20:C29)</f>
        <v>0</v>
      </c>
      <c r="D30" s="162">
        <f>SUM(B30:C30)</f>
        <v>0</v>
      </c>
      <c r="E30" s="163"/>
      <c r="F30" s="144"/>
      <c r="H30" s="99"/>
      <c r="I30" s="100"/>
    </row>
    <row r="31" spans="1:14" ht="15" thickBot="1" x14ac:dyDescent="0.4">
      <c r="A31" s="391" t="s">
        <v>27</v>
      </c>
      <c r="B31" s="392"/>
      <c r="C31" s="393"/>
      <c r="D31" s="140">
        <f>+(D25+D26+D27+D28+D29)*1.25</f>
        <v>0</v>
      </c>
      <c r="E31" s="163"/>
      <c r="F31" s="144"/>
      <c r="H31" s="101"/>
      <c r="I31" s="102">
        <f>SUM(I27:I30)</f>
        <v>0</v>
      </c>
    </row>
    <row r="32" spans="1:14" ht="15" thickBot="1" x14ac:dyDescent="0.4">
      <c r="A32" s="177"/>
      <c r="B32" s="178" t="e">
        <f>B30/D30</f>
        <v>#DIV/0!</v>
      </c>
      <c r="C32" s="179" t="e">
        <f>C30/D30</f>
        <v>#DIV/0!</v>
      </c>
      <c r="D32" s="156"/>
      <c r="E32" s="156"/>
      <c r="F32" s="144"/>
    </row>
    <row r="33" spans="1:14" ht="47.5" customHeight="1" thickBot="1" x14ac:dyDescent="0.4">
      <c r="A33" s="138"/>
      <c r="B33" s="168"/>
      <c r="C33" s="138"/>
      <c r="D33" s="138"/>
      <c r="E33" s="138"/>
      <c r="F33" s="144"/>
      <c r="H33" s="180" t="s">
        <v>137</v>
      </c>
      <c r="I33" s="414" t="s">
        <v>145</v>
      </c>
      <c r="J33" s="414"/>
      <c r="K33" s="414"/>
      <c r="L33" s="415"/>
    </row>
    <row r="34" spans="1:14" ht="27.5" customHeight="1" thickBot="1" x14ac:dyDescent="0.4">
      <c r="A34" s="153" t="s">
        <v>25</v>
      </c>
      <c r="B34" s="154" t="s">
        <v>2</v>
      </c>
      <c r="C34" s="154" t="s">
        <v>3</v>
      </c>
      <c r="D34" s="155" t="s">
        <v>0</v>
      </c>
      <c r="E34" s="156"/>
      <c r="F34" s="144"/>
      <c r="H34" s="181" t="s">
        <v>138</v>
      </c>
      <c r="I34" s="412" t="s">
        <v>141</v>
      </c>
      <c r="J34" s="412"/>
      <c r="K34" s="412"/>
      <c r="L34" s="413"/>
    </row>
    <row r="35" spans="1:14" ht="26" customHeight="1" thickBot="1" x14ac:dyDescent="0.4">
      <c r="A35" s="157" t="s">
        <v>71</v>
      </c>
      <c r="B35" s="158"/>
      <c r="C35" s="158"/>
      <c r="D35" s="159">
        <f t="shared" ref="D35:D44" si="4">SUM(B35:C35)</f>
        <v>0</v>
      </c>
      <c r="E35" s="144"/>
      <c r="F35" s="144"/>
      <c r="G35" s="182"/>
      <c r="H35" s="183" t="s">
        <v>139</v>
      </c>
      <c r="I35" s="410" t="s">
        <v>140</v>
      </c>
      <c r="J35" s="410"/>
      <c r="K35" s="410"/>
      <c r="L35" s="411"/>
    </row>
    <row r="36" spans="1:14" x14ac:dyDescent="0.35">
      <c r="A36" s="157" t="s">
        <v>72</v>
      </c>
      <c r="B36" s="148"/>
      <c r="C36" s="148"/>
      <c r="D36" s="160">
        <f t="shared" si="4"/>
        <v>0</v>
      </c>
      <c r="E36" s="144"/>
      <c r="F36" s="144"/>
    </row>
    <row r="37" spans="1:14" x14ac:dyDescent="0.35">
      <c r="A37" s="149" t="s">
        <v>79</v>
      </c>
      <c r="B37" s="174"/>
      <c r="C37" s="76"/>
      <c r="D37" s="147">
        <f t="shared" si="4"/>
        <v>0</v>
      </c>
      <c r="E37" s="144"/>
      <c r="F37" s="144"/>
    </row>
    <row r="38" spans="1:14" ht="14.5" customHeight="1" x14ac:dyDescent="0.35">
      <c r="A38" s="149" t="s">
        <v>73</v>
      </c>
      <c r="B38" s="174"/>
      <c r="C38" s="76"/>
      <c r="D38" s="147">
        <f t="shared" si="4"/>
        <v>0</v>
      </c>
      <c r="E38" s="144"/>
      <c r="F38" s="163"/>
    </row>
    <row r="39" spans="1:14" x14ac:dyDescent="0.35">
      <c r="A39" s="151" t="s">
        <v>121</v>
      </c>
      <c r="B39" s="170"/>
      <c r="C39" s="176"/>
      <c r="D39" s="147">
        <f t="shared" si="4"/>
        <v>0</v>
      </c>
      <c r="E39" s="144"/>
      <c r="F39" s="163"/>
    </row>
    <row r="40" spans="1:14" ht="14.5" customHeight="1" x14ac:dyDescent="0.35">
      <c r="A40" s="150" t="s">
        <v>143</v>
      </c>
      <c r="B40" s="174"/>
      <c r="C40" s="76"/>
      <c r="D40" s="147">
        <f t="shared" si="4"/>
        <v>0</v>
      </c>
      <c r="E40" s="144"/>
      <c r="F40" s="168"/>
    </row>
    <row r="41" spans="1:14" x14ac:dyDescent="0.35">
      <c r="A41" s="149" t="s">
        <v>75</v>
      </c>
      <c r="B41" s="174"/>
      <c r="C41" s="76"/>
      <c r="D41" s="147">
        <f t="shared" si="4"/>
        <v>0</v>
      </c>
      <c r="E41" s="144"/>
      <c r="F41" s="168"/>
    </row>
    <row r="42" spans="1:14" s="175" customFormat="1" x14ac:dyDescent="0.35">
      <c r="A42" s="145" t="s">
        <v>76</v>
      </c>
      <c r="B42" s="174"/>
      <c r="C42" s="76"/>
      <c r="D42" s="147">
        <f t="shared" si="4"/>
        <v>0</v>
      </c>
      <c r="E42" s="144"/>
      <c r="F42" s="156"/>
      <c r="G42" s="137"/>
      <c r="H42" s="138"/>
      <c r="I42" s="138"/>
      <c r="J42" s="138"/>
      <c r="K42" s="138"/>
      <c r="L42" s="138"/>
      <c r="M42" s="138"/>
      <c r="N42" s="138"/>
    </row>
    <row r="43" spans="1:14" x14ac:dyDescent="0.35">
      <c r="A43" s="145" t="s">
        <v>77</v>
      </c>
      <c r="B43" s="174"/>
      <c r="C43" s="76"/>
      <c r="D43" s="147">
        <f t="shared" si="4"/>
        <v>0</v>
      </c>
      <c r="E43" s="144"/>
      <c r="F43" s="144"/>
    </row>
    <row r="44" spans="1:14" ht="15" thickBot="1" x14ac:dyDescent="0.4">
      <c r="A44" s="145" t="s">
        <v>78</v>
      </c>
      <c r="B44" s="173"/>
      <c r="C44" s="76"/>
      <c r="D44" s="143">
        <f t="shared" si="4"/>
        <v>0</v>
      </c>
      <c r="E44" s="144"/>
      <c r="F44" s="144"/>
    </row>
    <row r="45" spans="1:14" ht="15" thickBot="1" x14ac:dyDescent="0.4">
      <c r="A45" s="131" t="s">
        <v>5</v>
      </c>
      <c r="B45" s="161">
        <f>SUM(B35:B44)</f>
        <v>0</v>
      </c>
      <c r="C45" s="161">
        <f>SUM(C35:C44)</f>
        <v>0</v>
      </c>
      <c r="D45" s="162">
        <f>SUM(B45:C45)</f>
        <v>0</v>
      </c>
      <c r="E45" s="163"/>
      <c r="F45" s="144"/>
    </row>
    <row r="46" spans="1:14" ht="15" thickBot="1" x14ac:dyDescent="0.4">
      <c r="A46" s="391" t="s">
        <v>27</v>
      </c>
      <c r="B46" s="392"/>
      <c r="C46" s="393"/>
      <c r="D46" s="140">
        <f>+(D40+D41+D42+D43+D44)*1.25</f>
        <v>0</v>
      </c>
      <c r="E46" s="163"/>
      <c r="F46" s="144"/>
    </row>
    <row r="47" spans="1:14" ht="15" thickBot="1" x14ac:dyDescent="0.4">
      <c r="A47" s="138"/>
      <c r="B47" s="171" t="e">
        <f>B45/D45</f>
        <v>#DIV/0!</v>
      </c>
      <c r="C47" s="172" t="e">
        <f>C45/D45</f>
        <v>#DIV/0!</v>
      </c>
      <c r="D47" s="168"/>
      <c r="E47" s="168"/>
      <c r="F47" s="144"/>
    </row>
    <row r="48" spans="1:14" ht="15" thickBot="1" x14ac:dyDescent="0.4">
      <c r="A48" s="138"/>
      <c r="B48" s="168"/>
      <c r="C48" s="168"/>
      <c r="D48" s="168"/>
      <c r="E48" s="168"/>
      <c r="F48" s="144"/>
    </row>
    <row r="49" spans="1:14" ht="15" thickBot="1" x14ac:dyDescent="0.4">
      <c r="A49" s="153" t="s">
        <v>20</v>
      </c>
      <c r="B49" s="154" t="s">
        <v>2</v>
      </c>
      <c r="C49" s="154" t="s">
        <v>3</v>
      </c>
      <c r="D49" s="155" t="s">
        <v>0</v>
      </c>
      <c r="E49" s="156"/>
      <c r="F49" s="144"/>
    </row>
    <row r="50" spans="1:14" x14ac:dyDescent="0.35">
      <c r="A50" s="157" t="s">
        <v>71</v>
      </c>
      <c r="B50" s="158"/>
      <c r="C50" s="158"/>
      <c r="D50" s="159">
        <f t="shared" ref="D50:D59" si="5">SUM(B50:C50)</f>
        <v>0</v>
      </c>
      <c r="E50" s="144"/>
      <c r="F50" s="144"/>
    </row>
    <row r="51" spans="1:14" x14ac:dyDescent="0.35">
      <c r="A51" s="157" t="s">
        <v>72</v>
      </c>
      <c r="B51" s="148"/>
      <c r="C51" s="148"/>
      <c r="D51" s="160">
        <f t="shared" si="5"/>
        <v>0</v>
      </c>
      <c r="E51" s="144"/>
      <c r="F51" s="144"/>
    </row>
    <row r="52" spans="1:14" x14ac:dyDescent="0.35">
      <c r="A52" s="149" t="s">
        <v>79</v>
      </c>
      <c r="B52" s="148"/>
      <c r="C52" s="77"/>
      <c r="D52" s="147">
        <f t="shared" si="5"/>
        <v>0</v>
      </c>
      <c r="E52" s="144"/>
      <c r="F52" s="144"/>
    </row>
    <row r="53" spans="1:14" x14ac:dyDescent="0.35">
      <c r="A53" s="149" t="s">
        <v>73</v>
      </c>
      <c r="B53" s="148"/>
      <c r="C53" s="77"/>
      <c r="D53" s="147">
        <f t="shared" si="5"/>
        <v>0</v>
      </c>
      <c r="E53" s="144"/>
      <c r="F53" s="163"/>
    </row>
    <row r="54" spans="1:14" x14ac:dyDescent="0.35">
      <c r="A54" s="151" t="s">
        <v>123</v>
      </c>
      <c r="B54" s="170"/>
      <c r="C54" s="148"/>
      <c r="D54" s="147">
        <f t="shared" si="5"/>
        <v>0</v>
      </c>
      <c r="E54" s="144"/>
      <c r="F54" s="163"/>
    </row>
    <row r="55" spans="1:14" x14ac:dyDescent="0.35">
      <c r="A55" s="150" t="s">
        <v>144</v>
      </c>
      <c r="B55" s="148"/>
      <c r="C55" s="77"/>
      <c r="D55" s="147">
        <f t="shared" si="5"/>
        <v>0</v>
      </c>
      <c r="E55" s="144"/>
      <c r="F55" s="167"/>
      <c r="G55" s="169"/>
    </row>
    <row r="56" spans="1:14" x14ac:dyDescent="0.35">
      <c r="A56" s="149" t="s">
        <v>75</v>
      </c>
      <c r="B56" s="148"/>
      <c r="C56" s="77"/>
      <c r="D56" s="147">
        <f t="shared" si="5"/>
        <v>0</v>
      </c>
      <c r="E56" s="144"/>
      <c r="F56" s="168"/>
    </row>
    <row r="57" spans="1:14" x14ac:dyDescent="0.35">
      <c r="A57" s="145" t="s">
        <v>76</v>
      </c>
      <c r="B57" s="148"/>
      <c r="C57" s="77"/>
      <c r="D57" s="147">
        <f t="shared" si="5"/>
        <v>0</v>
      </c>
      <c r="E57" s="144"/>
      <c r="F57" s="156"/>
    </row>
    <row r="58" spans="1:14" x14ac:dyDescent="0.35">
      <c r="A58" s="145" t="s">
        <v>77</v>
      </c>
      <c r="B58" s="148"/>
      <c r="C58" s="77"/>
      <c r="D58" s="147">
        <f t="shared" si="5"/>
        <v>0</v>
      </c>
      <c r="E58" s="144"/>
      <c r="F58" s="144"/>
    </row>
    <row r="59" spans="1:14" ht="15" thickBot="1" x14ac:dyDescent="0.4">
      <c r="A59" s="145" t="s">
        <v>78</v>
      </c>
      <c r="B59" s="146"/>
      <c r="C59" s="77"/>
      <c r="D59" s="143">
        <f t="shared" si="5"/>
        <v>0</v>
      </c>
      <c r="E59" s="144"/>
      <c r="F59" s="144"/>
    </row>
    <row r="60" spans="1:14" ht="15" thickBot="1" x14ac:dyDescent="0.4">
      <c r="A60" s="131" t="s">
        <v>5</v>
      </c>
      <c r="B60" s="161">
        <f>SUM(B50:B59)</f>
        <v>0</v>
      </c>
      <c r="C60" s="161">
        <f>SUM(C50:C59)</f>
        <v>0</v>
      </c>
      <c r="D60" s="162">
        <f>SUM(B60:C60)</f>
        <v>0</v>
      </c>
      <c r="E60" s="163"/>
      <c r="F60" s="144"/>
    </row>
    <row r="61" spans="1:14" ht="15" thickBot="1" x14ac:dyDescent="0.4">
      <c r="A61" s="391" t="s">
        <v>27</v>
      </c>
      <c r="B61" s="392"/>
      <c r="C61" s="393"/>
      <c r="D61" s="140">
        <f>+(D55+D56+D57+D58+D59)*1.25</f>
        <v>0</v>
      </c>
      <c r="E61" s="163"/>
      <c r="F61" s="144"/>
    </row>
    <row r="62" spans="1:14" ht="15" thickBot="1" x14ac:dyDescent="0.4">
      <c r="A62" s="138"/>
      <c r="B62" s="165" t="e">
        <f>B60/D60</f>
        <v>#DIV/0!</v>
      </c>
      <c r="C62" s="166" t="e">
        <f>C60/D60</f>
        <v>#DIV/0!</v>
      </c>
      <c r="D62" s="167"/>
      <c r="E62" s="167"/>
      <c r="F62" s="144"/>
      <c r="J62" s="164"/>
      <c r="K62" s="164"/>
      <c r="L62" s="164"/>
      <c r="M62" s="164"/>
      <c r="N62" s="164"/>
    </row>
    <row r="63" spans="1:14" ht="15" thickBot="1" x14ac:dyDescent="0.4">
      <c r="A63" s="138"/>
      <c r="B63" s="168"/>
      <c r="C63" s="168"/>
      <c r="D63" s="168"/>
      <c r="E63" s="168"/>
      <c r="F63" s="144"/>
    </row>
    <row r="64" spans="1:14" ht="15" thickBot="1" x14ac:dyDescent="0.4">
      <c r="A64" s="153" t="s">
        <v>21</v>
      </c>
      <c r="B64" s="154" t="s">
        <v>2</v>
      </c>
      <c r="C64" s="154" t="s">
        <v>3</v>
      </c>
      <c r="D64" s="155" t="s">
        <v>0</v>
      </c>
      <c r="E64" s="156"/>
      <c r="F64" s="144"/>
    </row>
    <row r="65" spans="1:9" x14ac:dyDescent="0.35">
      <c r="A65" s="157" t="s">
        <v>71</v>
      </c>
      <c r="B65" s="158"/>
      <c r="C65" s="158"/>
      <c r="D65" s="159">
        <f t="shared" ref="D65:D74" si="6">SUM(B65:C65)</f>
        <v>0</v>
      </c>
      <c r="E65" s="144"/>
      <c r="F65" s="144"/>
    </row>
    <row r="66" spans="1:9" x14ac:dyDescent="0.35">
      <c r="A66" s="157" t="s">
        <v>72</v>
      </c>
      <c r="B66" s="148"/>
      <c r="C66" s="148"/>
      <c r="D66" s="160">
        <f t="shared" si="6"/>
        <v>0</v>
      </c>
      <c r="E66" s="144"/>
      <c r="F66" s="144"/>
    </row>
    <row r="67" spans="1:9" x14ac:dyDescent="0.35">
      <c r="A67" s="149" t="s">
        <v>79</v>
      </c>
      <c r="B67" s="148"/>
      <c r="C67" s="78"/>
      <c r="D67" s="147">
        <f t="shared" si="6"/>
        <v>0</v>
      </c>
      <c r="E67" s="144"/>
      <c r="F67" s="144"/>
    </row>
    <row r="68" spans="1:9" x14ac:dyDescent="0.35">
      <c r="A68" s="149" t="s">
        <v>73</v>
      </c>
      <c r="B68" s="148"/>
      <c r="C68" s="78"/>
      <c r="D68" s="147">
        <f t="shared" si="6"/>
        <v>0</v>
      </c>
      <c r="E68" s="144"/>
      <c r="F68" s="163"/>
    </row>
    <row r="69" spans="1:9" x14ac:dyDescent="0.35">
      <c r="A69" s="151" t="s">
        <v>124</v>
      </c>
      <c r="B69" s="152"/>
      <c r="C69" s="148"/>
      <c r="D69" s="147">
        <f t="shared" si="6"/>
        <v>0</v>
      </c>
      <c r="E69" s="144"/>
      <c r="F69" s="163"/>
      <c r="H69" s="164"/>
      <c r="I69" s="164"/>
    </row>
    <row r="70" spans="1:9" x14ac:dyDescent="0.35">
      <c r="A70" s="150" t="s">
        <v>144</v>
      </c>
      <c r="B70" s="148"/>
      <c r="C70" s="78"/>
      <c r="D70" s="147">
        <f t="shared" si="6"/>
        <v>0</v>
      </c>
      <c r="E70" s="144"/>
      <c r="F70" s="138"/>
    </row>
    <row r="71" spans="1:9" x14ac:dyDescent="0.35">
      <c r="A71" s="149" t="s">
        <v>75</v>
      </c>
      <c r="B71" s="148"/>
      <c r="C71" s="78"/>
      <c r="D71" s="147">
        <f t="shared" si="6"/>
        <v>0</v>
      </c>
      <c r="E71" s="144"/>
      <c r="F71" s="138"/>
    </row>
    <row r="72" spans="1:9" x14ac:dyDescent="0.35">
      <c r="A72" s="145" t="s">
        <v>76</v>
      </c>
      <c r="B72" s="148"/>
      <c r="C72" s="78"/>
      <c r="D72" s="147">
        <f t="shared" si="6"/>
        <v>0</v>
      </c>
      <c r="E72" s="144"/>
      <c r="F72" s="156"/>
    </row>
    <row r="73" spans="1:9" x14ac:dyDescent="0.35">
      <c r="A73" s="145" t="s">
        <v>77</v>
      </c>
      <c r="B73" s="148"/>
      <c r="C73" s="78"/>
      <c r="D73" s="147">
        <f t="shared" si="6"/>
        <v>0</v>
      </c>
      <c r="E73" s="144"/>
      <c r="F73" s="144"/>
    </row>
    <row r="74" spans="1:9" ht="15" thickBot="1" x14ac:dyDescent="0.4">
      <c r="A74" s="145" t="s">
        <v>78</v>
      </c>
      <c r="B74" s="146"/>
      <c r="C74" s="79"/>
      <c r="D74" s="143">
        <f t="shared" si="6"/>
        <v>0</v>
      </c>
      <c r="E74" s="144"/>
      <c r="F74" s="144"/>
    </row>
    <row r="75" spans="1:9" ht="15" thickBot="1" x14ac:dyDescent="0.4">
      <c r="A75" s="131" t="s">
        <v>5</v>
      </c>
      <c r="B75" s="161">
        <f>SUM(B65:B74)</f>
        <v>0</v>
      </c>
      <c r="C75" s="161">
        <f>SUM(C65:C74)</f>
        <v>0</v>
      </c>
      <c r="D75" s="162">
        <f>SUM(B75:C75)</f>
        <v>0</v>
      </c>
      <c r="E75" s="163"/>
      <c r="F75" s="144"/>
    </row>
    <row r="76" spans="1:9" ht="15" thickBot="1" x14ac:dyDescent="0.4">
      <c r="A76" s="391" t="s">
        <v>28</v>
      </c>
      <c r="B76" s="392"/>
      <c r="C76" s="393"/>
      <c r="D76" s="140">
        <f>+(D70+D71+D72+D73+D74)*1.25</f>
        <v>0</v>
      </c>
      <c r="E76" s="163"/>
      <c r="F76" s="144"/>
    </row>
    <row r="77" spans="1:9" ht="15" thickBot="1" x14ac:dyDescent="0.4">
      <c r="A77" s="138"/>
      <c r="B77" s="141" t="e">
        <f>B75/D75</f>
        <v>#DIV/0!</v>
      </c>
      <c r="C77" s="142" t="e">
        <f>C75/D75</f>
        <v>#DIV/0!</v>
      </c>
      <c r="D77" s="138"/>
      <c r="E77" s="138"/>
      <c r="F77" s="144"/>
    </row>
    <row r="78" spans="1:9" ht="15" thickBot="1" x14ac:dyDescent="0.4">
      <c r="A78" s="138"/>
      <c r="B78" s="138"/>
      <c r="C78" s="138"/>
      <c r="D78" s="138"/>
      <c r="E78" s="138"/>
      <c r="F78" s="144"/>
    </row>
    <row r="79" spans="1:9" ht="15" thickBot="1" x14ac:dyDescent="0.4">
      <c r="A79" s="153" t="s">
        <v>15</v>
      </c>
      <c r="B79" s="154" t="s">
        <v>2</v>
      </c>
      <c r="C79" s="154" t="s">
        <v>3</v>
      </c>
      <c r="D79" s="155" t="s">
        <v>0</v>
      </c>
      <c r="E79" s="156"/>
      <c r="F79" s="144"/>
    </row>
    <row r="80" spans="1:9" x14ac:dyDescent="0.35">
      <c r="A80" s="157" t="s">
        <v>71</v>
      </c>
      <c r="B80" s="158"/>
      <c r="C80" s="158"/>
      <c r="D80" s="159">
        <f t="shared" ref="D80:D89" si="7">SUM(B80:C80)</f>
        <v>0</v>
      </c>
      <c r="E80" s="144"/>
      <c r="F80" s="144"/>
    </row>
    <row r="81" spans="1:6" x14ac:dyDescent="0.35">
      <c r="A81" s="157" t="s">
        <v>72</v>
      </c>
      <c r="B81" s="148"/>
      <c r="C81" s="148"/>
      <c r="D81" s="160">
        <f t="shared" si="7"/>
        <v>0</v>
      </c>
      <c r="E81" s="144"/>
      <c r="F81" s="144"/>
    </row>
    <row r="82" spans="1:6" x14ac:dyDescent="0.35">
      <c r="A82" s="149" t="s">
        <v>79</v>
      </c>
      <c r="B82" s="148"/>
      <c r="C82" s="78"/>
      <c r="D82" s="147">
        <f t="shared" si="7"/>
        <v>0</v>
      </c>
      <c r="E82" s="144"/>
      <c r="F82" s="144"/>
    </row>
    <row r="83" spans="1:6" x14ac:dyDescent="0.35">
      <c r="A83" s="149" t="s">
        <v>73</v>
      </c>
      <c r="B83" s="148"/>
      <c r="C83" s="78"/>
      <c r="D83" s="147">
        <f t="shared" si="7"/>
        <v>0</v>
      </c>
      <c r="E83" s="144"/>
      <c r="F83" s="135"/>
    </row>
    <row r="84" spans="1:6" x14ac:dyDescent="0.35">
      <c r="A84" s="151" t="s">
        <v>125</v>
      </c>
      <c r="B84" s="152"/>
      <c r="C84" s="148"/>
      <c r="D84" s="147">
        <f t="shared" si="7"/>
        <v>0</v>
      </c>
      <c r="E84" s="144"/>
      <c r="F84" s="135"/>
    </row>
    <row r="85" spans="1:6" x14ac:dyDescent="0.35">
      <c r="A85" s="150" t="s">
        <v>143</v>
      </c>
      <c r="B85" s="148"/>
      <c r="C85" s="78"/>
      <c r="D85" s="147">
        <f t="shared" si="7"/>
        <v>0</v>
      </c>
      <c r="E85" s="144"/>
      <c r="F85" s="138"/>
    </row>
    <row r="86" spans="1:6" x14ac:dyDescent="0.35">
      <c r="A86" s="149" t="s">
        <v>75</v>
      </c>
      <c r="B86" s="148"/>
      <c r="C86" s="78"/>
      <c r="D86" s="147">
        <f t="shared" si="7"/>
        <v>0</v>
      </c>
      <c r="E86" s="144"/>
      <c r="F86" s="138"/>
    </row>
    <row r="87" spans="1:6" x14ac:dyDescent="0.35">
      <c r="A87" s="145" t="s">
        <v>76</v>
      </c>
      <c r="B87" s="148"/>
      <c r="C87" s="78"/>
      <c r="D87" s="147">
        <f t="shared" si="7"/>
        <v>0</v>
      </c>
      <c r="E87" s="144"/>
      <c r="F87" s="156"/>
    </row>
    <row r="88" spans="1:6" x14ac:dyDescent="0.35">
      <c r="A88" s="145" t="s">
        <v>77</v>
      </c>
      <c r="B88" s="148"/>
      <c r="C88" s="78"/>
      <c r="D88" s="147">
        <f t="shared" si="7"/>
        <v>0</v>
      </c>
      <c r="E88" s="144"/>
      <c r="F88" s="144"/>
    </row>
    <row r="89" spans="1:6" ht="15" thickBot="1" x14ac:dyDescent="0.4">
      <c r="A89" s="145" t="s">
        <v>78</v>
      </c>
      <c r="B89" s="146"/>
      <c r="C89" s="79"/>
      <c r="D89" s="143">
        <f t="shared" si="7"/>
        <v>0</v>
      </c>
      <c r="E89" s="144"/>
      <c r="F89" s="144"/>
    </row>
    <row r="90" spans="1:6" ht="15" thickBot="1" x14ac:dyDescent="0.4">
      <c r="A90" s="131" t="s">
        <v>5</v>
      </c>
      <c r="B90" s="132">
        <f>SUM(B80:B89)</f>
        <v>0</v>
      </c>
      <c r="C90" s="133">
        <f>SUM(C80:C89)</f>
        <v>0</v>
      </c>
      <c r="D90" s="134">
        <f>SUM(B90:C90)</f>
        <v>0</v>
      </c>
      <c r="E90" s="135"/>
      <c r="F90" s="144"/>
    </row>
    <row r="91" spans="1:6" ht="15" thickBot="1" x14ac:dyDescent="0.4">
      <c r="A91" s="391" t="s">
        <v>27</v>
      </c>
      <c r="B91" s="392"/>
      <c r="C91" s="393"/>
      <c r="D91" s="140">
        <f>+(D85+D86+D87+D88+D89)*1.25</f>
        <v>0</v>
      </c>
      <c r="E91" s="135"/>
      <c r="F91" s="144"/>
    </row>
    <row r="92" spans="1:6" ht="15" thickBot="1" x14ac:dyDescent="0.4">
      <c r="A92" s="138"/>
      <c r="B92" s="141" t="e">
        <f>B90/D90</f>
        <v>#DIV/0!</v>
      </c>
      <c r="C92" s="142" t="e">
        <f>C90/D90</f>
        <v>#DIV/0!</v>
      </c>
      <c r="D92" s="138"/>
      <c r="E92" s="138"/>
      <c r="F92" s="144"/>
    </row>
    <row r="93" spans="1:6" ht="15" thickBot="1" x14ac:dyDescent="0.4">
      <c r="A93" s="138"/>
      <c r="B93" s="138"/>
      <c r="C93" s="138"/>
      <c r="D93" s="138"/>
      <c r="E93" s="138"/>
      <c r="F93" s="144"/>
    </row>
    <row r="94" spans="1:6" ht="15" thickBot="1" x14ac:dyDescent="0.4">
      <c r="A94" s="153" t="s">
        <v>16</v>
      </c>
      <c r="B94" s="154" t="s">
        <v>2</v>
      </c>
      <c r="C94" s="154" t="s">
        <v>3</v>
      </c>
      <c r="D94" s="155" t="s">
        <v>0</v>
      </c>
      <c r="E94" s="156"/>
      <c r="F94" s="144"/>
    </row>
    <row r="95" spans="1:6" x14ac:dyDescent="0.35">
      <c r="A95" s="157" t="s">
        <v>71</v>
      </c>
      <c r="B95" s="158"/>
      <c r="C95" s="158"/>
      <c r="D95" s="159">
        <f t="shared" ref="D95:D104" si="8">SUM(B95:C95)</f>
        <v>0</v>
      </c>
      <c r="E95" s="144"/>
      <c r="F95" s="144"/>
    </row>
    <row r="96" spans="1:6" x14ac:dyDescent="0.35">
      <c r="A96" s="157" t="s">
        <v>72</v>
      </c>
      <c r="B96" s="148"/>
      <c r="C96" s="148"/>
      <c r="D96" s="160">
        <f t="shared" si="8"/>
        <v>0</v>
      </c>
      <c r="E96" s="144"/>
      <c r="F96" s="144"/>
    </row>
    <row r="97" spans="1:6" x14ac:dyDescent="0.35">
      <c r="A97" s="149" t="s">
        <v>79</v>
      </c>
      <c r="B97" s="148"/>
      <c r="C97" s="78"/>
      <c r="D97" s="147">
        <f t="shared" si="8"/>
        <v>0</v>
      </c>
      <c r="E97" s="144"/>
      <c r="F97" s="144"/>
    </row>
    <row r="98" spans="1:6" x14ac:dyDescent="0.35">
      <c r="A98" s="149" t="s">
        <v>73</v>
      </c>
      <c r="B98" s="148"/>
      <c r="C98" s="78"/>
      <c r="D98" s="147">
        <f t="shared" si="8"/>
        <v>0</v>
      </c>
      <c r="E98" s="144"/>
      <c r="F98" s="135"/>
    </row>
    <row r="99" spans="1:6" x14ac:dyDescent="0.35">
      <c r="A99" s="151" t="s">
        <v>126</v>
      </c>
      <c r="B99" s="152"/>
      <c r="C99" s="148"/>
      <c r="D99" s="147">
        <f t="shared" si="8"/>
        <v>0</v>
      </c>
      <c r="E99" s="144"/>
      <c r="F99" s="135"/>
    </row>
    <row r="100" spans="1:6" x14ac:dyDescent="0.35">
      <c r="A100" s="150" t="s">
        <v>144</v>
      </c>
      <c r="B100" s="148"/>
      <c r="C100" s="78"/>
      <c r="D100" s="147">
        <f t="shared" si="8"/>
        <v>0</v>
      </c>
      <c r="E100" s="144"/>
      <c r="F100" s="138"/>
    </row>
    <row r="101" spans="1:6" x14ac:dyDescent="0.35">
      <c r="A101" s="149" t="s">
        <v>75</v>
      </c>
      <c r="B101" s="148"/>
      <c r="C101" s="78"/>
      <c r="D101" s="147">
        <f t="shared" si="8"/>
        <v>0</v>
      </c>
      <c r="E101" s="144"/>
      <c r="F101" s="138"/>
    </row>
    <row r="102" spans="1:6" x14ac:dyDescent="0.35">
      <c r="A102" s="145" t="s">
        <v>76</v>
      </c>
      <c r="B102" s="148"/>
      <c r="C102" s="78"/>
      <c r="D102" s="147">
        <f t="shared" si="8"/>
        <v>0</v>
      </c>
      <c r="E102" s="144"/>
      <c r="F102" s="156"/>
    </row>
    <row r="103" spans="1:6" x14ac:dyDescent="0.35">
      <c r="A103" s="145" t="s">
        <v>77</v>
      </c>
      <c r="B103" s="148"/>
      <c r="C103" s="78"/>
      <c r="D103" s="147">
        <f t="shared" si="8"/>
        <v>0</v>
      </c>
      <c r="E103" s="144"/>
      <c r="F103" s="144"/>
    </row>
    <row r="104" spans="1:6" ht="15" thickBot="1" x14ac:dyDescent="0.4">
      <c r="A104" s="145" t="s">
        <v>78</v>
      </c>
      <c r="B104" s="146"/>
      <c r="C104" s="79"/>
      <c r="D104" s="143">
        <f t="shared" si="8"/>
        <v>0</v>
      </c>
      <c r="E104" s="144"/>
      <c r="F104" s="144"/>
    </row>
    <row r="105" spans="1:6" ht="15" thickBot="1" x14ac:dyDescent="0.4">
      <c r="A105" s="131" t="s">
        <v>5</v>
      </c>
      <c r="B105" s="132">
        <f>SUM(B95:B104)</f>
        <v>0</v>
      </c>
      <c r="C105" s="133">
        <f>SUM(C95:C104)</f>
        <v>0</v>
      </c>
      <c r="D105" s="134">
        <f>SUM(B105:C105)</f>
        <v>0</v>
      </c>
      <c r="E105" s="135"/>
      <c r="F105" s="144"/>
    </row>
    <row r="106" spans="1:6" ht="15" thickBot="1" x14ac:dyDescent="0.4">
      <c r="A106" s="391" t="s">
        <v>28</v>
      </c>
      <c r="B106" s="392"/>
      <c r="C106" s="393"/>
      <c r="D106" s="140">
        <f>+(D100+D101+D102+D103+D104)*1.25</f>
        <v>0</v>
      </c>
      <c r="E106" s="135"/>
      <c r="F106" s="144"/>
    </row>
    <row r="107" spans="1:6" ht="15" thickBot="1" x14ac:dyDescent="0.4">
      <c r="A107" s="138"/>
      <c r="B107" s="141" t="e">
        <f>B105/D105</f>
        <v>#DIV/0!</v>
      </c>
      <c r="C107" s="142" t="e">
        <f>C105/D105</f>
        <v>#DIV/0!</v>
      </c>
      <c r="D107" s="138"/>
      <c r="E107" s="138"/>
      <c r="F107" s="144"/>
    </row>
    <row r="108" spans="1:6" ht="15" thickBot="1" x14ac:dyDescent="0.4">
      <c r="A108" s="138"/>
      <c r="B108" s="138"/>
      <c r="C108" s="138"/>
      <c r="D108" s="138"/>
      <c r="E108" s="138"/>
      <c r="F108" s="144"/>
    </row>
    <row r="109" spans="1:6" ht="15" thickBot="1" x14ac:dyDescent="0.4">
      <c r="A109" s="153" t="s">
        <v>17</v>
      </c>
      <c r="B109" s="154" t="s">
        <v>2</v>
      </c>
      <c r="C109" s="154" t="s">
        <v>3</v>
      </c>
      <c r="D109" s="155" t="s">
        <v>0</v>
      </c>
      <c r="E109" s="156"/>
      <c r="F109" s="144"/>
    </row>
    <row r="110" spans="1:6" x14ac:dyDescent="0.35">
      <c r="A110" s="157" t="s">
        <v>71</v>
      </c>
      <c r="B110" s="158"/>
      <c r="C110" s="158"/>
      <c r="D110" s="159">
        <f t="shared" ref="D110:D119" si="9">SUM(B110:C110)</f>
        <v>0</v>
      </c>
      <c r="E110" s="144"/>
      <c r="F110" s="144"/>
    </row>
    <row r="111" spans="1:6" x14ac:dyDescent="0.35">
      <c r="A111" s="157" t="s">
        <v>72</v>
      </c>
      <c r="B111" s="148"/>
      <c r="C111" s="148"/>
      <c r="D111" s="160">
        <f t="shared" si="9"/>
        <v>0</v>
      </c>
      <c r="E111" s="144"/>
      <c r="F111" s="144"/>
    </row>
    <row r="112" spans="1:6" x14ac:dyDescent="0.35">
      <c r="A112" s="149" t="s">
        <v>79</v>
      </c>
      <c r="B112" s="148"/>
      <c r="C112" s="78"/>
      <c r="D112" s="147">
        <f t="shared" si="9"/>
        <v>0</v>
      </c>
      <c r="E112" s="144"/>
      <c r="F112" s="144"/>
    </row>
    <row r="113" spans="1:6" x14ac:dyDescent="0.35">
      <c r="A113" s="149" t="s">
        <v>73</v>
      </c>
      <c r="B113" s="148"/>
      <c r="C113" s="78"/>
      <c r="D113" s="147">
        <f t="shared" si="9"/>
        <v>0</v>
      </c>
      <c r="E113" s="144"/>
      <c r="F113" s="135"/>
    </row>
    <row r="114" spans="1:6" x14ac:dyDescent="0.35">
      <c r="A114" s="151" t="s">
        <v>123</v>
      </c>
      <c r="B114" s="152"/>
      <c r="C114" s="148"/>
      <c r="D114" s="147">
        <f t="shared" si="9"/>
        <v>0</v>
      </c>
      <c r="E114" s="144"/>
      <c r="F114" s="135"/>
    </row>
    <row r="115" spans="1:6" x14ac:dyDescent="0.35">
      <c r="A115" s="150" t="s">
        <v>144</v>
      </c>
      <c r="B115" s="148"/>
      <c r="C115" s="78"/>
      <c r="D115" s="147">
        <f t="shared" si="9"/>
        <v>0</v>
      </c>
      <c r="E115" s="144"/>
    </row>
    <row r="116" spans="1:6" x14ac:dyDescent="0.35">
      <c r="A116" s="149" t="s">
        <v>75</v>
      </c>
      <c r="B116" s="148"/>
      <c r="C116" s="78"/>
      <c r="D116" s="147">
        <f t="shared" si="9"/>
        <v>0</v>
      </c>
      <c r="E116" s="144"/>
    </row>
    <row r="117" spans="1:6" x14ac:dyDescent="0.35">
      <c r="A117" s="145" t="s">
        <v>76</v>
      </c>
      <c r="B117" s="148"/>
      <c r="C117" s="78"/>
      <c r="D117" s="147">
        <f t="shared" si="9"/>
        <v>0</v>
      </c>
      <c r="E117" s="144"/>
    </row>
    <row r="118" spans="1:6" x14ac:dyDescent="0.35">
      <c r="A118" s="145" t="s">
        <v>77</v>
      </c>
      <c r="B118" s="148"/>
      <c r="C118" s="78"/>
      <c r="D118" s="147">
        <f t="shared" si="9"/>
        <v>0</v>
      </c>
      <c r="E118" s="144"/>
    </row>
    <row r="119" spans="1:6" ht="15" thickBot="1" x14ac:dyDescent="0.4">
      <c r="A119" s="145" t="s">
        <v>78</v>
      </c>
      <c r="B119" s="146"/>
      <c r="C119" s="79"/>
      <c r="D119" s="143">
        <f t="shared" si="9"/>
        <v>0</v>
      </c>
      <c r="E119" s="144"/>
    </row>
    <row r="120" spans="1:6" ht="15" thickBot="1" x14ac:dyDescent="0.4">
      <c r="A120" s="131" t="s">
        <v>5</v>
      </c>
      <c r="B120" s="132">
        <f>SUM(B110:B119)</f>
        <v>0</v>
      </c>
      <c r="C120" s="133">
        <f>SUM(C110:C119)</f>
        <v>0</v>
      </c>
      <c r="D120" s="134">
        <f>SUM(B120:C120)</f>
        <v>0</v>
      </c>
      <c r="E120" s="135"/>
    </row>
    <row r="121" spans="1:6" ht="15" thickBot="1" x14ac:dyDescent="0.4">
      <c r="A121" s="391" t="s">
        <v>28</v>
      </c>
      <c r="B121" s="392"/>
      <c r="C121" s="393"/>
      <c r="D121" s="140">
        <f>+(D115+D116+D117+D118+D119)*1.25</f>
        <v>0</v>
      </c>
      <c r="E121" s="135"/>
    </row>
    <row r="122" spans="1:6" ht="15" thickBot="1" x14ac:dyDescent="0.4">
      <c r="B122" s="141" t="e">
        <f>B120/D120</f>
        <v>#DIV/0!</v>
      </c>
      <c r="C122" s="142" t="e">
        <f>C120/D120</f>
        <v>#DIV/0!</v>
      </c>
    </row>
  </sheetData>
  <sheetProtection password="E7BE" sheet="1"/>
  <protectedRanges>
    <protectedRange sqref="C117:C118" name="Intervallo28_9"/>
    <protectedRange sqref="B117:B118" name="Intervallo26_9"/>
    <protectedRange sqref="C115:C116 C119" name="Intervallo24_9"/>
    <protectedRange sqref="C113" name="Intervallo23_9"/>
    <protectedRange sqref="B112:B116 B119" name="Intervallo25_9"/>
    <protectedRange sqref="C102:C103" name="Intervallo28_8"/>
    <protectedRange sqref="B102:B103" name="Intervallo26_8"/>
    <protectedRange sqref="C100:C101 C104" name="Intervallo24_8"/>
    <protectedRange sqref="C98" name="Intervallo23_8"/>
    <protectedRange sqref="B97:B101 B104" name="Intervallo25_8"/>
    <protectedRange sqref="C87:C88" name="Intervallo28_7"/>
    <protectedRange sqref="B87:B88" name="Intervallo26_7"/>
    <protectedRange sqref="C85:C86 C89" name="Intervallo24_7"/>
    <protectedRange sqref="C83" name="Intervallo23_7"/>
    <protectedRange sqref="B82:B86 B89" name="Intervallo25_7"/>
    <protectedRange sqref="C72:C73" name="Intervallo28_6"/>
    <protectedRange sqref="B72:B73" name="Intervallo26_6"/>
    <protectedRange sqref="C70:C71 C74" name="Intervallo24_6"/>
    <protectedRange sqref="C68" name="Intervallo23_6"/>
    <protectedRange sqref="B67:B71 B74" name="Intervallo25_6"/>
    <protectedRange sqref="B57:B58" name="Intervallo26_4"/>
    <protectedRange sqref="B52:B53 B59 B55:B56" name="Intervallo25_4"/>
    <protectedRange sqref="B42:B43" name="Intervallo26_3"/>
    <protectedRange sqref="B37:B38 B44 B40:B41" name="Intervallo25_3"/>
    <protectedRange sqref="C28" name="Intervallo28_1"/>
    <protectedRange sqref="B27:B28" name="Intervallo26_1"/>
    <protectedRange sqref="B22:B23 B29 B25:B26" name="Intervallo25_1"/>
    <protectedRange sqref="C22" name="Intervallo25"/>
    <protectedRange sqref="C23" name="Intervallo25_2"/>
    <protectedRange sqref="B24" name="Intervallo25_5"/>
    <protectedRange sqref="C25" name="Intervallo25_11"/>
    <protectedRange sqref="C26" name="Intervallo25_12"/>
    <protectedRange sqref="C27" name="Intervallo25_14"/>
    <protectedRange sqref="C29" name="Intervallo25_15"/>
    <protectedRange sqref="C37" name="Intervallo25_16"/>
    <protectedRange sqref="C38" name="Intervallo25_17"/>
    <protectedRange sqref="B39" name="Intervallo25_18"/>
    <protectedRange sqref="C40" name="Intervallo25_19"/>
    <protectedRange sqref="C41" name="Intervallo25_20"/>
    <protectedRange sqref="C42" name="Intervallo25_21"/>
    <protectedRange sqref="C43" name="Intervallo25_22"/>
    <protectedRange sqref="C44" name="Intervallo25_23"/>
    <protectedRange sqref="C52" name="Intervallo25_25"/>
    <protectedRange sqref="C53" name="Intervallo25_26"/>
    <protectedRange sqref="B54" name="Intervallo25_27"/>
    <protectedRange sqref="C55" name="Intervallo25_28"/>
    <protectedRange sqref="C56" name="Intervallo25_29"/>
    <protectedRange sqref="C57" name="Intervallo25_30"/>
    <protectedRange sqref="C58" name="Intervallo25_31"/>
    <protectedRange sqref="C59" name="Intervallo25_32"/>
  </protectedRanges>
  <mergeCells count="18">
    <mergeCell ref="I35:L35"/>
    <mergeCell ref="I34:L34"/>
    <mergeCell ref="I33:L33"/>
    <mergeCell ref="A121:C121"/>
    <mergeCell ref="A46:C46"/>
    <mergeCell ref="A61:C61"/>
    <mergeCell ref="A76:C76"/>
    <mergeCell ref="A91:C91"/>
    <mergeCell ref="A15:C15"/>
    <mergeCell ref="A31:C31"/>
    <mergeCell ref="A106:C106"/>
    <mergeCell ref="E2:E3"/>
    <mergeCell ref="G2:G3"/>
    <mergeCell ref="A17:D18"/>
    <mergeCell ref="B2:B3"/>
    <mergeCell ref="C2:C3"/>
    <mergeCell ref="D2:D3"/>
    <mergeCell ref="F2:F3"/>
  </mergeCells>
  <phoneticPr fontId="5" type="noConversion"/>
  <conditionalFormatting sqref="B24">
    <cfRule type="cellIs" dxfId="0" priority="1" stopIfTrue="1" operator="equal">
      <formula>"SE('Idea Generale'!$C$9=""X"")"</formula>
    </cfRule>
  </conditionalFormatting>
  <pageMargins left="0.11811023622047245" right="0.11811023622047245" top="0.35433070866141736" bottom="0.35433070866141736" header="0.31496062992125984" footer="0.31496062992125984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FF66"/>
  </sheetPr>
  <dimension ref="A1:I121"/>
  <sheetViews>
    <sheetView zoomScale="90" zoomScaleNormal="90" zoomScaleSheetLayoutView="100" workbookViewId="0">
      <selection activeCell="C29" sqref="C29"/>
    </sheetView>
  </sheetViews>
  <sheetFormatPr defaultColWidth="10.26953125" defaultRowHeight="14.5" x14ac:dyDescent="0.35"/>
  <cols>
    <col min="1" max="1" width="59.7265625" style="1" customWidth="1"/>
    <col min="2" max="2" width="17.54296875" style="1" customWidth="1"/>
    <col min="3" max="4" width="16.7265625" style="7" customWidth="1"/>
    <col min="5" max="5" width="14.7265625" style="1" customWidth="1"/>
    <col min="6" max="7" width="14.1796875" style="1" customWidth="1"/>
    <col min="8" max="8" width="16.7265625" style="1" customWidth="1"/>
    <col min="9" max="9" width="5" style="1" customWidth="1"/>
    <col min="10" max="10" width="28.7265625" style="1" customWidth="1"/>
    <col min="11" max="16384" width="10.26953125" style="1"/>
  </cols>
  <sheetData>
    <row r="1" spans="1:9" ht="4.5" customHeight="1" thickBot="1" x14ac:dyDescent="0.4"/>
    <row r="2" spans="1:9" ht="15" customHeight="1" x14ac:dyDescent="0.35">
      <c r="A2" s="424" t="s">
        <v>23</v>
      </c>
      <c r="B2" s="425"/>
      <c r="C2" s="425"/>
      <c r="D2" s="425"/>
      <c r="E2" s="425"/>
      <c r="F2" s="426"/>
    </row>
    <row r="3" spans="1:9" ht="22.5" customHeight="1" thickBot="1" x14ac:dyDescent="0.4">
      <c r="A3" s="427"/>
      <c r="B3" s="428"/>
      <c r="C3" s="428"/>
      <c r="D3" s="428"/>
      <c r="E3" s="428"/>
      <c r="F3" s="429"/>
    </row>
    <row r="4" spans="1:9" ht="18.75" customHeight="1" thickBot="1" x14ac:dyDescent="0.4">
      <c r="A4" s="88" t="s">
        <v>12</v>
      </c>
      <c r="B4" s="445" t="s">
        <v>6</v>
      </c>
      <c r="C4" s="430" t="s">
        <v>7</v>
      </c>
      <c r="D4" s="447" t="s">
        <v>0</v>
      </c>
      <c r="E4" s="440" t="s">
        <v>4</v>
      </c>
      <c r="F4" s="450" t="s">
        <v>118</v>
      </c>
    </row>
    <row r="5" spans="1:9" ht="18" customHeight="1" thickBot="1" x14ac:dyDescent="0.4">
      <c r="A5" s="15" t="s">
        <v>1</v>
      </c>
      <c r="B5" s="446"/>
      <c r="C5" s="431"/>
      <c r="D5" s="448"/>
      <c r="E5" s="441"/>
      <c r="F5" s="451"/>
      <c r="G5" s="2"/>
    </row>
    <row r="6" spans="1:9" x14ac:dyDescent="0.35">
      <c r="A6" s="61" t="s">
        <v>71</v>
      </c>
      <c r="B6" s="37">
        <f>B27+B41+B55+B69+B83+B97+B111</f>
        <v>0</v>
      </c>
      <c r="C6" s="38">
        <f>C27+C41+C55+C69+C83+C97+C111</f>
        <v>0</v>
      </c>
      <c r="D6" s="39">
        <f t="shared" ref="D6:D15" si="0">SUM(B6:C6)</f>
        <v>0</v>
      </c>
      <c r="E6" s="81"/>
      <c r="F6" s="26">
        <f>'Budget per Partner'!D4</f>
        <v>0</v>
      </c>
      <c r="G6" s="5"/>
    </row>
    <row r="7" spans="1:9" x14ac:dyDescent="0.35">
      <c r="A7" s="61" t="s">
        <v>72</v>
      </c>
      <c r="B7" s="37">
        <f>B28+B42+B56+B70+B84+B98+B112</f>
        <v>0</v>
      </c>
      <c r="C7" s="38">
        <f>C28+C42+C56+C70+C84+C98+C112</f>
        <v>0</v>
      </c>
      <c r="D7" s="39">
        <f t="shared" si="0"/>
        <v>0</v>
      </c>
      <c r="E7" s="81"/>
      <c r="F7" s="26">
        <f>'Budget per Partner'!D5</f>
        <v>0</v>
      </c>
      <c r="G7" s="5"/>
      <c r="H7" s="6"/>
      <c r="I7" s="7"/>
    </row>
    <row r="8" spans="1:9" x14ac:dyDescent="0.35">
      <c r="A8" s="44" t="s">
        <v>79</v>
      </c>
      <c r="B8" s="40">
        <f>B29+B43+B57+B72+B85+B99+B113</f>
        <v>0</v>
      </c>
      <c r="C8" s="22">
        <f>C29+C43+C57+C71+C85+C99+C113</f>
        <v>0</v>
      </c>
      <c r="D8" s="21">
        <f t="shared" si="0"/>
        <v>0</v>
      </c>
      <c r="E8" s="82" t="e">
        <f>D8/(D8+D9+D11+D12+D13+D15)*100</f>
        <v>#DIV/0!</v>
      </c>
      <c r="F8" s="89">
        <f>'Budget per Partner'!D6</f>
        <v>0</v>
      </c>
      <c r="G8" s="66" t="str">
        <f>IF(F8=D8,"OK","ATTENZIONE: i totali budget per partner e per azione non coincidono!!!!")</f>
        <v>OK</v>
      </c>
      <c r="H8" s="6"/>
      <c r="I8" s="7"/>
    </row>
    <row r="9" spans="1:9" x14ac:dyDescent="0.35">
      <c r="A9" s="44" t="s">
        <v>73</v>
      </c>
      <c r="B9" s="40">
        <f>B30+B44+B58+B72+B86+B100+B114</f>
        <v>0</v>
      </c>
      <c r="C9" s="22">
        <f>C30+C44+C58+C72+C86+C100+C114</f>
        <v>0</v>
      </c>
      <c r="D9" s="21">
        <f t="shared" si="0"/>
        <v>0</v>
      </c>
      <c r="E9" s="83"/>
      <c r="F9" s="89">
        <f>'Budget per Partner'!D7</f>
        <v>0</v>
      </c>
      <c r="G9" s="66" t="str">
        <f t="shared" ref="G9:G15" si="1">IF(F9=D9,"OK","ATTENZIONE: i totali budget per partner e per azione non coincidono!!!!")</f>
        <v>OK</v>
      </c>
      <c r="H9" s="6"/>
      <c r="I9" s="7"/>
    </row>
    <row r="10" spans="1:9" x14ac:dyDescent="0.35">
      <c r="A10" s="63" t="s">
        <v>80</v>
      </c>
      <c r="B10" s="64">
        <f>+B31+B45+B59+B73+B87+B101+B115</f>
        <v>0</v>
      </c>
      <c r="C10" s="38"/>
      <c r="D10" s="39">
        <f t="shared" si="0"/>
        <v>0</v>
      </c>
      <c r="E10" s="83"/>
      <c r="F10" s="89">
        <f>'Budget per Partner'!D8</f>
        <v>0</v>
      </c>
      <c r="G10" s="66" t="str">
        <f t="shared" si="1"/>
        <v>OK</v>
      </c>
      <c r="H10" s="6"/>
      <c r="I10" s="7"/>
    </row>
    <row r="11" spans="1:9" x14ac:dyDescent="0.35">
      <c r="A11" s="25" t="s">
        <v>74</v>
      </c>
      <c r="B11" s="40">
        <f t="shared" ref="B11:C15" si="2">B32+B46+B60+B74+B88+B102+B116</f>
        <v>0</v>
      </c>
      <c r="C11" s="23">
        <f t="shared" si="2"/>
        <v>0</v>
      </c>
      <c r="D11" s="21">
        <f t="shared" si="0"/>
        <v>0</v>
      </c>
      <c r="E11" s="83"/>
      <c r="F11" s="89">
        <f>'Budget per Partner'!D9</f>
        <v>0</v>
      </c>
      <c r="G11" s="66" t="str">
        <f t="shared" si="1"/>
        <v>OK</v>
      </c>
      <c r="H11" s="6"/>
      <c r="I11" s="7"/>
    </row>
    <row r="12" spans="1:9" x14ac:dyDescent="0.35">
      <c r="A12" s="44" t="s">
        <v>75</v>
      </c>
      <c r="B12" s="40">
        <f t="shared" si="2"/>
        <v>0</v>
      </c>
      <c r="C12" s="23">
        <f t="shared" si="2"/>
        <v>0</v>
      </c>
      <c r="D12" s="21">
        <f t="shared" si="0"/>
        <v>0</v>
      </c>
      <c r="E12" s="83"/>
      <c r="F12" s="89">
        <f>'Budget per Partner'!D10</f>
        <v>0</v>
      </c>
      <c r="G12" s="66" t="str">
        <f t="shared" si="1"/>
        <v>OK</v>
      </c>
      <c r="H12" s="6"/>
      <c r="I12" s="7"/>
    </row>
    <row r="13" spans="1:9" x14ac:dyDescent="0.35">
      <c r="A13" s="62" t="s">
        <v>76</v>
      </c>
      <c r="B13" s="40">
        <f t="shared" si="2"/>
        <v>0</v>
      </c>
      <c r="C13" s="22">
        <f t="shared" si="2"/>
        <v>0</v>
      </c>
      <c r="D13" s="21">
        <f t="shared" si="0"/>
        <v>0</v>
      </c>
      <c r="E13" s="83"/>
      <c r="F13" s="89">
        <f>'Budget per Partner'!D11</f>
        <v>0</v>
      </c>
      <c r="G13" s="66" t="str">
        <f t="shared" si="1"/>
        <v>OK</v>
      </c>
      <c r="H13" s="6"/>
      <c r="I13" s="7"/>
    </row>
    <row r="14" spans="1:9" x14ac:dyDescent="0.35">
      <c r="A14" s="62" t="s">
        <v>77</v>
      </c>
      <c r="B14" s="40">
        <f t="shared" si="2"/>
        <v>0</v>
      </c>
      <c r="C14" s="23">
        <f t="shared" si="2"/>
        <v>0</v>
      </c>
      <c r="D14" s="21">
        <f t="shared" si="0"/>
        <v>0</v>
      </c>
      <c r="E14" s="82" t="e">
        <f>D14/(D8+D9+D11+D12+D13+D15)*100</f>
        <v>#DIV/0!</v>
      </c>
      <c r="F14" s="89">
        <f>'Budget per Partner'!D12</f>
        <v>0</v>
      </c>
      <c r="G14" s="66" t="str">
        <f t="shared" si="1"/>
        <v>OK</v>
      </c>
      <c r="H14" s="7"/>
      <c r="I14" s="7"/>
    </row>
    <row r="15" spans="1:9" ht="15" thickBot="1" x14ac:dyDescent="0.4">
      <c r="A15" s="62" t="s">
        <v>78</v>
      </c>
      <c r="B15" s="40">
        <f t="shared" si="2"/>
        <v>0</v>
      </c>
      <c r="C15" s="23">
        <f t="shared" si="2"/>
        <v>0</v>
      </c>
      <c r="D15" s="21">
        <f t="shared" si="0"/>
        <v>0</v>
      </c>
      <c r="E15" s="84" t="e">
        <f>D15/(D8+D9+D11+D12+D13+D15)*100</f>
        <v>#DIV/0!</v>
      </c>
      <c r="F15" s="89">
        <f>'Budget per Partner'!D13</f>
        <v>0</v>
      </c>
      <c r="G15" s="66" t="str">
        <f t="shared" si="1"/>
        <v>OK</v>
      </c>
      <c r="H15" s="7"/>
      <c r="I15" s="7"/>
    </row>
    <row r="16" spans="1:9" ht="15" thickBot="1" x14ac:dyDescent="0.4">
      <c r="A16" s="14" t="s">
        <v>0</v>
      </c>
      <c r="B16" s="16">
        <f>SUM(B6:B15)</f>
        <v>0</v>
      </c>
      <c r="C16" s="17">
        <f>SUM(C6:C15)</f>
        <v>0</v>
      </c>
      <c r="D16" s="18">
        <f>SUM(D6:D15)</f>
        <v>0</v>
      </c>
      <c r="E16" s="85"/>
      <c r="F16" s="86">
        <f>'Budget per Partner'!D14</f>
        <v>0</v>
      </c>
      <c r="G16" s="67"/>
    </row>
    <row r="17" spans="1:8" ht="15" thickBot="1" x14ac:dyDescent="0.4">
      <c r="B17" s="45" t="e">
        <f>B16/D16</f>
        <v>#DIV/0!</v>
      </c>
      <c r="C17" s="46" t="e">
        <f>C16/D16</f>
        <v>#DIV/0!</v>
      </c>
      <c r="D17" s="70" t="e">
        <f>SUM(B17:C17)</f>
        <v>#DIV/0!</v>
      </c>
      <c r="F17" s="80" t="str">
        <f>IF('Idea Generale'!E9="X","ATTENZIONE: nei progetti congiunti il cofinanziamento deve essere pari almeno al 40%!!!","OK")</f>
        <v>OK</v>
      </c>
      <c r="G17" s="41"/>
    </row>
    <row r="18" spans="1:8" x14ac:dyDescent="0.35">
      <c r="C18" s="1"/>
      <c r="D18" s="1"/>
      <c r="G18" s="74" t="str">
        <f>'Idea Generale'!M55</f>
        <v>ATTENZIONE: Il totale è fuori soglia!!!</v>
      </c>
    </row>
    <row r="19" spans="1:8" ht="36.75" customHeight="1" x14ac:dyDescent="0.35">
      <c r="A19" s="432" t="s">
        <v>53</v>
      </c>
      <c r="B19" s="433"/>
      <c r="C19" s="433"/>
      <c r="D19" s="433"/>
    </row>
    <row r="20" spans="1:8" customFormat="1" ht="13" thickBot="1" x14ac:dyDescent="0.3"/>
    <row r="21" spans="1:8" customFormat="1" ht="48.75" customHeight="1" thickBot="1" x14ac:dyDescent="0.3">
      <c r="A21" s="434" t="s">
        <v>44</v>
      </c>
      <c r="B21" s="435"/>
      <c r="C21" s="435"/>
      <c r="D21" s="435"/>
      <c r="E21" s="435"/>
      <c r="F21" s="435"/>
      <c r="G21" s="435"/>
      <c r="H21" s="436"/>
    </row>
    <row r="22" spans="1:8" ht="15" thickBot="1" x14ac:dyDescent="0.4">
      <c r="A22" s="9"/>
      <c r="B22" s="9"/>
      <c r="C22" s="9"/>
      <c r="D22" s="9"/>
    </row>
    <row r="23" spans="1:8" ht="15" customHeight="1" thickBot="1" x14ac:dyDescent="0.4">
      <c r="A23" s="9"/>
      <c r="B23" s="9"/>
      <c r="C23" s="9"/>
      <c r="D23" s="9"/>
      <c r="E23" s="437" t="s">
        <v>30</v>
      </c>
      <c r="F23" s="438"/>
      <c r="G23" s="438"/>
      <c r="H23" s="439"/>
    </row>
    <row r="24" spans="1:8" ht="24.75" customHeight="1" x14ac:dyDescent="0.35">
      <c r="A24" s="9"/>
      <c r="B24" s="9"/>
      <c r="C24" s="9"/>
      <c r="D24" s="9"/>
      <c r="E24" s="442" t="s">
        <v>42</v>
      </c>
      <c r="F24" s="443"/>
      <c r="G24" s="444"/>
      <c r="H24" s="449" t="s">
        <v>43</v>
      </c>
    </row>
    <row r="25" spans="1:8" ht="15" thickBot="1" x14ac:dyDescent="0.4">
      <c r="A25" s="9"/>
      <c r="B25" s="9"/>
      <c r="C25" s="9"/>
      <c r="D25" s="9"/>
      <c r="E25" s="421"/>
      <c r="F25" s="422"/>
      <c r="G25" s="423"/>
      <c r="H25" s="417"/>
    </row>
    <row r="26" spans="1:8" ht="15" thickBot="1" x14ac:dyDescent="0.4">
      <c r="A26" s="13" t="s">
        <v>35</v>
      </c>
      <c r="B26" s="19" t="s">
        <v>2</v>
      </c>
      <c r="C26" s="20" t="s">
        <v>3</v>
      </c>
      <c r="D26" s="47" t="s">
        <v>0</v>
      </c>
      <c r="E26" s="57" t="s">
        <v>24</v>
      </c>
      <c r="F26" s="58" t="s">
        <v>18</v>
      </c>
      <c r="G26" s="59" t="s">
        <v>19</v>
      </c>
      <c r="H26" s="59"/>
    </row>
    <row r="27" spans="1:8" x14ac:dyDescent="0.35">
      <c r="A27" s="61" t="s">
        <v>71</v>
      </c>
      <c r="B27" s="26"/>
      <c r="C27" s="26"/>
      <c r="D27" s="27">
        <f t="shared" ref="D27:D36" si="3">SUM(B27:C27)</f>
        <v>0</v>
      </c>
      <c r="E27" s="30"/>
      <c r="F27" s="31"/>
      <c r="G27" s="32"/>
      <c r="H27" s="32"/>
    </row>
    <row r="28" spans="1:8" x14ac:dyDescent="0.35">
      <c r="A28" s="61" t="s">
        <v>72</v>
      </c>
      <c r="B28" s="26"/>
      <c r="C28" s="26"/>
      <c r="D28" s="27">
        <f t="shared" si="3"/>
        <v>0</v>
      </c>
      <c r="E28" s="33"/>
      <c r="F28" s="29"/>
      <c r="G28" s="34"/>
      <c r="H28" s="34"/>
    </row>
    <row r="29" spans="1:8" x14ac:dyDescent="0.35">
      <c r="A29" s="44" t="s">
        <v>79</v>
      </c>
      <c r="B29" s="42"/>
      <c r="C29" s="76"/>
      <c r="D29" s="28">
        <f t="shared" si="3"/>
        <v>0</v>
      </c>
      <c r="E29" s="52">
        <f>D29/1.22</f>
        <v>0</v>
      </c>
      <c r="F29" s="53">
        <f>E29*22%</f>
        <v>0</v>
      </c>
      <c r="G29" s="35">
        <f t="shared" ref="G29:G36" si="4">SUM(E29:F29)</f>
        <v>0</v>
      </c>
      <c r="H29" s="53">
        <f t="shared" ref="H29:H36" si="5">G29</f>
        <v>0</v>
      </c>
    </row>
    <row r="30" spans="1:8" x14ac:dyDescent="0.35">
      <c r="A30" s="44" t="s">
        <v>73</v>
      </c>
      <c r="B30" s="42"/>
      <c r="C30" s="76"/>
      <c r="D30" s="28">
        <f t="shared" si="3"/>
        <v>0</v>
      </c>
      <c r="E30" s="52">
        <f>D30/1.22</f>
        <v>0</v>
      </c>
      <c r="F30" s="53">
        <f>E30*22%</f>
        <v>0</v>
      </c>
      <c r="G30" s="35">
        <f t="shared" si="4"/>
        <v>0</v>
      </c>
      <c r="H30" s="53">
        <f t="shared" si="5"/>
        <v>0</v>
      </c>
    </row>
    <row r="31" spans="1:8" x14ac:dyDescent="0.35">
      <c r="A31" s="63" t="s">
        <v>116</v>
      </c>
      <c r="B31" s="77"/>
      <c r="C31" s="69"/>
      <c r="D31" s="27">
        <f t="shared" si="3"/>
        <v>0</v>
      </c>
      <c r="E31" s="52">
        <f>D31</f>
        <v>0</v>
      </c>
      <c r="F31" s="54" t="s">
        <v>31</v>
      </c>
      <c r="G31" s="35">
        <f t="shared" si="4"/>
        <v>0</v>
      </c>
      <c r="H31" s="54">
        <f t="shared" si="5"/>
        <v>0</v>
      </c>
    </row>
    <row r="32" spans="1:8" x14ac:dyDescent="0.35">
      <c r="A32" s="25" t="s">
        <v>74</v>
      </c>
      <c r="B32" s="42"/>
      <c r="C32" s="76"/>
      <c r="D32" s="28">
        <f t="shared" si="3"/>
        <v>0</v>
      </c>
      <c r="E32" s="52">
        <f>D32</f>
        <v>0</v>
      </c>
      <c r="F32" s="54" t="s">
        <v>31</v>
      </c>
      <c r="G32" s="35">
        <f t="shared" si="4"/>
        <v>0</v>
      </c>
      <c r="H32" s="54">
        <f t="shared" si="5"/>
        <v>0</v>
      </c>
    </row>
    <row r="33" spans="1:8" x14ac:dyDescent="0.35">
      <c r="A33" s="44" t="s">
        <v>75</v>
      </c>
      <c r="B33" s="42"/>
      <c r="C33" s="76"/>
      <c r="D33" s="28">
        <f t="shared" si="3"/>
        <v>0</v>
      </c>
      <c r="E33" s="52">
        <f>D33/1.22</f>
        <v>0</v>
      </c>
      <c r="F33" s="53">
        <f>E33*22%</f>
        <v>0</v>
      </c>
      <c r="G33" s="35">
        <f t="shared" si="4"/>
        <v>0</v>
      </c>
      <c r="H33" s="53">
        <f t="shared" si="5"/>
        <v>0</v>
      </c>
    </row>
    <row r="34" spans="1:8" x14ac:dyDescent="0.35">
      <c r="A34" s="62" t="s">
        <v>76</v>
      </c>
      <c r="B34" s="42"/>
      <c r="C34" s="76"/>
      <c r="D34" s="28">
        <f t="shared" si="3"/>
        <v>0</v>
      </c>
      <c r="E34" s="52">
        <f>D34/1.22</f>
        <v>0</v>
      </c>
      <c r="F34" s="53">
        <f>E34*22%</f>
        <v>0</v>
      </c>
      <c r="G34" s="35">
        <f t="shared" si="4"/>
        <v>0</v>
      </c>
      <c r="H34" s="53">
        <f t="shared" si="5"/>
        <v>0</v>
      </c>
    </row>
    <row r="35" spans="1:8" x14ac:dyDescent="0.35">
      <c r="A35" s="62" t="s">
        <v>77</v>
      </c>
      <c r="B35" s="42"/>
      <c r="C35" s="77"/>
      <c r="D35" s="28">
        <f t="shared" si="3"/>
        <v>0</v>
      </c>
      <c r="E35" s="52">
        <f>D35</f>
        <v>0</v>
      </c>
      <c r="F35" s="54" t="s">
        <v>31</v>
      </c>
      <c r="G35" s="35">
        <f t="shared" si="4"/>
        <v>0</v>
      </c>
      <c r="H35" s="54">
        <f t="shared" si="5"/>
        <v>0</v>
      </c>
    </row>
    <row r="36" spans="1:8" ht="15" thickBot="1" x14ac:dyDescent="0.4">
      <c r="A36" s="62" t="s">
        <v>78</v>
      </c>
      <c r="B36" s="42"/>
      <c r="C36" s="77"/>
      <c r="D36" s="28">
        <f t="shared" si="3"/>
        <v>0</v>
      </c>
      <c r="E36" s="55">
        <f>D36</f>
        <v>0</v>
      </c>
      <c r="F36" s="56" t="s">
        <v>31</v>
      </c>
      <c r="G36" s="36">
        <f t="shared" si="4"/>
        <v>0</v>
      </c>
      <c r="H36" s="56">
        <f t="shared" si="5"/>
        <v>0</v>
      </c>
    </row>
    <row r="37" spans="1:8" ht="15" thickBot="1" x14ac:dyDescent="0.4">
      <c r="A37" s="14" t="s">
        <v>5</v>
      </c>
      <c r="B37" s="16">
        <f>SUM(B27:B36)</f>
        <v>0</v>
      </c>
      <c r="C37" s="17">
        <f>SUM(C27:C36)</f>
        <v>0</v>
      </c>
      <c r="D37" s="48">
        <f>SUM(B37:C37)</f>
        <v>0</v>
      </c>
      <c r="E37" s="49"/>
      <c r="F37" s="50"/>
      <c r="G37" s="51"/>
      <c r="H37" s="24"/>
    </row>
    <row r="38" spans="1:8" x14ac:dyDescent="0.35">
      <c r="A38" s="9"/>
      <c r="B38" s="10"/>
      <c r="C38" s="10"/>
      <c r="D38" s="10"/>
      <c r="E38" s="418" t="s">
        <v>42</v>
      </c>
      <c r="F38" s="419"/>
      <c r="G38" s="420"/>
      <c r="H38" s="416" t="s">
        <v>43</v>
      </c>
    </row>
    <row r="39" spans="1:8" ht="15" thickBot="1" x14ac:dyDescent="0.4">
      <c r="A39" s="4"/>
      <c r="B39" s="8"/>
      <c r="C39" s="8"/>
      <c r="D39" s="8"/>
      <c r="E39" s="421"/>
      <c r="F39" s="422"/>
      <c r="G39" s="423"/>
      <c r="H39" s="417"/>
    </row>
    <row r="40" spans="1:8" ht="15" thickBot="1" x14ac:dyDescent="0.4">
      <c r="A40" s="13" t="s">
        <v>36</v>
      </c>
      <c r="B40" s="19" t="s">
        <v>2</v>
      </c>
      <c r="C40" s="20" t="s">
        <v>3</v>
      </c>
      <c r="D40" s="47" t="s">
        <v>0</v>
      </c>
      <c r="E40" s="57" t="s">
        <v>24</v>
      </c>
      <c r="F40" s="58" t="s">
        <v>18</v>
      </c>
      <c r="G40" s="59" t="s">
        <v>19</v>
      </c>
      <c r="H40" s="59"/>
    </row>
    <row r="41" spans="1:8" x14ac:dyDescent="0.35">
      <c r="A41" s="61" t="s">
        <v>71</v>
      </c>
      <c r="B41" s="26"/>
      <c r="C41" s="26"/>
      <c r="D41" s="27">
        <f t="shared" ref="D41:D50" si="6">SUM(B41:C41)</f>
        <v>0</v>
      </c>
      <c r="E41" s="30"/>
      <c r="F41" s="31"/>
      <c r="G41" s="32"/>
      <c r="H41" s="32"/>
    </row>
    <row r="42" spans="1:8" x14ac:dyDescent="0.35">
      <c r="A42" s="61" t="s">
        <v>72</v>
      </c>
      <c r="B42" s="26"/>
      <c r="C42" s="26"/>
      <c r="D42" s="27">
        <f t="shared" si="6"/>
        <v>0</v>
      </c>
      <c r="E42" s="33"/>
      <c r="F42" s="29"/>
      <c r="G42" s="34"/>
      <c r="H42" s="34"/>
    </row>
    <row r="43" spans="1:8" x14ac:dyDescent="0.35">
      <c r="A43" s="44" t="s">
        <v>79</v>
      </c>
      <c r="B43" s="42"/>
      <c r="C43" s="77"/>
      <c r="D43" s="28">
        <f t="shared" si="6"/>
        <v>0</v>
      </c>
      <c r="E43" s="52">
        <f>D43/1.22</f>
        <v>0</v>
      </c>
      <c r="F43" s="53">
        <f>E43*22%</f>
        <v>0</v>
      </c>
      <c r="G43" s="35">
        <f>SUM(E43:F43)</f>
        <v>0</v>
      </c>
      <c r="H43" s="53">
        <f>G43</f>
        <v>0</v>
      </c>
    </row>
    <row r="44" spans="1:8" x14ac:dyDescent="0.35">
      <c r="A44" s="44" t="s">
        <v>73</v>
      </c>
      <c r="B44" s="42"/>
      <c r="C44" s="77"/>
      <c r="D44" s="28">
        <f t="shared" si="6"/>
        <v>0</v>
      </c>
      <c r="E44" s="52">
        <f>D44/1.22</f>
        <v>0</v>
      </c>
      <c r="F44" s="53">
        <f>E44*22%</f>
        <v>0</v>
      </c>
      <c r="G44" s="35">
        <f>SUM(E44:F44)</f>
        <v>0</v>
      </c>
      <c r="H44" s="53">
        <f>G44</f>
        <v>0</v>
      </c>
    </row>
    <row r="45" spans="1:8" x14ac:dyDescent="0.35">
      <c r="A45" s="63" t="s">
        <v>117</v>
      </c>
      <c r="B45" s="77"/>
      <c r="C45" s="42"/>
      <c r="D45" s="27">
        <f t="shared" si="6"/>
        <v>0</v>
      </c>
      <c r="E45" s="33"/>
      <c r="F45" s="29"/>
      <c r="G45" s="34"/>
      <c r="H45" s="29"/>
    </row>
    <row r="46" spans="1:8" x14ac:dyDescent="0.35">
      <c r="A46" s="25" t="s">
        <v>74</v>
      </c>
      <c r="B46" s="42"/>
      <c r="C46" s="76"/>
      <c r="D46" s="28">
        <f t="shared" si="6"/>
        <v>0</v>
      </c>
      <c r="E46" s="52">
        <f>D46</f>
        <v>0</v>
      </c>
      <c r="F46" s="54" t="s">
        <v>31</v>
      </c>
      <c r="G46" s="35">
        <f>SUM(E46:F46)</f>
        <v>0</v>
      </c>
      <c r="H46" s="54">
        <f>G46</f>
        <v>0</v>
      </c>
    </row>
    <row r="47" spans="1:8" x14ac:dyDescent="0.35">
      <c r="A47" s="44" t="s">
        <v>75</v>
      </c>
      <c r="B47" s="42"/>
      <c r="C47" s="76"/>
      <c r="D47" s="28">
        <f t="shared" si="6"/>
        <v>0</v>
      </c>
      <c r="E47" s="52">
        <f>D47/1.22</f>
        <v>0</v>
      </c>
      <c r="F47" s="53">
        <f>E47*22%</f>
        <v>0</v>
      </c>
      <c r="G47" s="35">
        <f>SUM(E47:F47)</f>
        <v>0</v>
      </c>
      <c r="H47" s="53">
        <f>G47</f>
        <v>0</v>
      </c>
    </row>
    <row r="48" spans="1:8" s="3" customFormat="1" x14ac:dyDescent="0.35">
      <c r="A48" s="62" t="s">
        <v>76</v>
      </c>
      <c r="B48" s="42"/>
      <c r="C48" s="76"/>
      <c r="D48" s="28">
        <f t="shared" si="6"/>
        <v>0</v>
      </c>
      <c r="E48" s="52">
        <f>D48/1.22</f>
        <v>0</v>
      </c>
      <c r="F48" s="53">
        <f>E48*22%</f>
        <v>0</v>
      </c>
      <c r="G48" s="35">
        <f>SUM(E48:F48)</f>
        <v>0</v>
      </c>
      <c r="H48" s="53">
        <f>G48</f>
        <v>0</v>
      </c>
    </row>
    <row r="49" spans="1:9" x14ac:dyDescent="0.35">
      <c r="A49" s="62" t="s">
        <v>77</v>
      </c>
      <c r="B49" s="42"/>
      <c r="C49" s="76"/>
      <c r="D49" s="28">
        <f t="shared" si="6"/>
        <v>0</v>
      </c>
      <c r="E49" s="52">
        <f>D49</f>
        <v>0</v>
      </c>
      <c r="F49" s="54" t="s">
        <v>31</v>
      </c>
      <c r="G49" s="35">
        <f>SUM(E49:F49)</f>
        <v>0</v>
      </c>
      <c r="H49" s="54">
        <f>G49</f>
        <v>0</v>
      </c>
      <c r="I49" s="11"/>
    </row>
    <row r="50" spans="1:9" ht="15" thickBot="1" x14ac:dyDescent="0.4">
      <c r="A50" s="62" t="s">
        <v>78</v>
      </c>
      <c r="B50" s="42"/>
      <c r="C50" s="76"/>
      <c r="D50" s="28">
        <f t="shared" si="6"/>
        <v>0</v>
      </c>
      <c r="E50" s="55">
        <f>D50</f>
        <v>0</v>
      </c>
      <c r="F50" s="56" t="s">
        <v>31</v>
      </c>
      <c r="G50" s="36">
        <f>SUM(E50:F50)</f>
        <v>0</v>
      </c>
      <c r="H50" s="56">
        <f>G50</f>
        <v>0</v>
      </c>
    </row>
    <row r="51" spans="1:9" ht="15" thickBot="1" x14ac:dyDescent="0.4">
      <c r="A51" s="14" t="s">
        <v>5</v>
      </c>
      <c r="B51" s="16">
        <f>SUM(B41:B50)</f>
        <v>0</v>
      </c>
      <c r="C51" s="17">
        <f>SUM(C41:C50)</f>
        <v>0</v>
      </c>
      <c r="D51" s="48">
        <f>SUM(B51:C51)</f>
        <v>0</v>
      </c>
      <c r="E51" s="49"/>
      <c r="F51" s="50"/>
      <c r="G51" s="51"/>
      <c r="H51" s="24"/>
    </row>
    <row r="52" spans="1:9" ht="15" customHeight="1" x14ac:dyDescent="0.35">
      <c r="A52" s="4"/>
      <c r="B52" s="12"/>
      <c r="C52" s="12"/>
      <c r="D52" s="8"/>
      <c r="E52" s="418" t="s">
        <v>42</v>
      </c>
      <c r="F52" s="419"/>
      <c r="G52" s="420"/>
      <c r="H52" s="416" t="s">
        <v>43</v>
      </c>
    </row>
    <row r="53" spans="1:9" ht="15" thickBot="1" x14ac:dyDescent="0.4">
      <c r="A53" s="4"/>
      <c r="B53" s="8"/>
      <c r="C53" s="8"/>
      <c r="D53" s="8"/>
      <c r="E53" s="421"/>
      <c r="F53" s="422"/>
      <c r="G53" s="423"/>
      <c r="H53" s="417"/>
    </row>
    <row r="54" spans="1:9" ht="15" thickBot="1" x14ac:dyDescent="0.4">
      <c r="A54" s="13" t="s">
        <v>37</v>
      </c>
      <c r="B54" s="19" t="s">
        <v>2</v>
      </c>
      <c r="C54" s="20" t="s">
        <v>3</v>
      </c>
      <c r="D54" s="47" t="s">
        <v>0</v>
      </c>
      <c r="E54" s="57" t="s">
        <v>24</v>
      </c>
      <c r="F54" s="58" t="s">
        <v>18</v>
      </c>
      <c r="G54" s="59" t="s">
        <v>19</v>
      </c>
      <c r="H54" s="59"/>
    </row>
    <row r="55" spans="1:9" x14ac:dyDescent="0.35">
      <c r="A55" s="61" t="s">
        <v>71</v>
      </c>
      <c r="B55" s="26"/>
      <c r="C55" s="26"/>
      <c r="D55" s="27">
        <f t="shared" ref="D55:D64" si="7">SUM(B55:C55)</f>
        <v>0</v>
      </c>
      <c r="E55" s="30"/>
      <c r="F55" s="31"/>
      <c r="G55" s="32"/>
      <c r="H55" s="32"/>
    </row>
    <row r="56" spans="1:9" x14ac:dyDescent="0.35">
      <c r="A56" s="61" t="s">
        <v>72</v>
      </c>
      <c r="B56" s="26"/>
      <c r="C56" s="26"/>
      <c r="D56" s="27">
        <f t="shared" si="7"/>
        <v>0</v>
      </c>
      <c r="E56" s="33"/>
      <c r="F56" s="29"/>
      <c r="G56" s="34"/>
      <c r="H56" s="34"/>
    </row>
    <row r="57" spans="1:9" x14ac:dyDescent="0.35">
      <c r="A57" s="44" t="s">
        <v>79</v>
      </c>
      <c r="B57" s="42"/>
      <c r="C57" s="77"/>
      <c r="D57" s="28">
        <f t="shared" si="7"/>
        <v>0</v>
      </c>
      <c r="E57" s="52">
        <f>D57/1.22</f>
        <v>0</v>
      </c>
      <c r="F57" s="53">
        <f>E57*22%</f>
        <v>0</v>
      </c>
      <c r="G57" s="35">
        <f>SUM(E57:F57)</f>
        <v>0</v>
      </c>
      <c r="H57" s="53">
        <f>G57</f>
        <v>0</v>
      </c>
    </row>
    <row r="58" spans="1:9" x14ac:dyDescent="0.35">
      <c r="A58" s="44" t="s">
        <v>73</v>
      </c>
      <c r="B58" s="42"/>
      <c r="C58" s="77"/>
      <c r="D58" s="28">
        <f t="shared" si="7"/>
        <v>0</v>
      </c>
      <c r="E58" s="52">
        <f>D58/1.22</f>
        <v>0</v>
      </c>
      <c r="F58" s="53">
        <f>E58*22%</f>
        <v>0</v>
      </c>
      <c r="G58" s="35">
        <f>SUM(E58:F58)</f>
        <v>0</v>
      </c>
      <c r="H58" s="53">
        <f>G58</f>
        <v>0</v>
      </c>
    </row>
    <row r="59" spans="1:9" x14ac:dyDescent="0.35">
      <c r="A59" s="63" t="s">
        <v>116</v>
      </c>
      <c r="B59" s="77"/>
      <c r="C59" s="42"/>
      <c r="D59" s="27">
        <f t="shared" si="7"/>
        <v>0</v>
      </c>
      <c r="E59" s="33"/>
      <c r="F59" s="29"/>
      <c r="G59" s="34"/>
      <c r="H59" s="29"/>
    </row>
    <row r="60" spans="1:9" x14ac:dyDescent="0.35">
      <c r="A60" s="25" t="s">
        <v>74</v>
      </c>
      <c r="B60" s="42"/>
      <c r="C60" s="77"/>
      <c r="D60" s="28">
        <f t="shared" si="7"/>
        <v>0</v>
      </c>
      <c r="E60" s="52">
        <f>D60</f>
        <v>0</v>
      </c>
      <c r="F60" s="54" t="s">
        <v>31</v>
      </c>
      <c r="G60" s="35">
        <f>SUM(E60:F60)</f>
        <v>0</v>
      </c>
      <c r="H60" s="54">
        <f>G60</f>
        <v>0</v>
      </c>
    </row>
    <row r="61" spans="1:9" x14ac:dyDescent="0.35">
      <c r="A61" s="44" t="s">
        <v>75</v>
      </c>
      <c r="B61" s="42"/>
      <c r="C61" s="77"/>
      <c r="D61" s="28">
        <f t="shared" si="7"/>
        <v>0</v>
      </c>
      <c r="E61" s="52">
        <f>D61/1.22</f>
        <v>0</v>
      </c>
      <c r="F61" s="53">
        <f>E61*22%</f>
        <v>0</v>
      </c>
      <c r="G61" s="35">
        <f>SUM(E61:F61)</f>
        <v>0</v>
      </c>
      <c r="H61" s="53">
        <f>G61</f>
        <v>0</v>
      </c>
    </row>
    <row r="62" spans="1:9" x14ac:dyDescent="0.35">
      <c r="A62" s="62" t="s">
        <v>76</v>
      </c>
      <c r="B62" s="42"/>
      <c r="C62" s="77"/>
      <c r="D62" s="28">
        <f t="shared" si="7"/>
        <v>0</v>
      </c>
      <c r="E62" s="52">
        <f>D62/1.22</f>
        <v>0</v>
      </c>
      <c r="F62" s="53">
        <f>E62*22%</f>
        <v>0</v>
      </c>
      <c r="G62" s="35">
        <f>SUM(E62:F62)</f>
        <v>0</v>
      </c>
      <c r="H62" s="53">
        <f>G62</f>
        <v>0</v>
      </c>
    </row>
    <row r="63" spans="1:9" x14ac:dyDescent="0.35">
      <c r="A63" s="62" t="s">
        <v>77</v>
      </c>
      <c r="B63" s="42"/>
      <c r="C63" s="77"/>
      <c r="D63" s="28">
        <f t="shared" si="7"/>
        <v>0</v>
      </c>
      <c r="E63" s="52">
        <f>D63</f>
        <v>0</v>
      </c>
      <c r="F63" s="54" t="s">
        <v>31</v>
      </c>
      <c r="G63" s="35">
        <f>SUM(E63:F63)</f>
        <v>0</v>
      </c>
      <c r="H63" s="54">
        <f>G63</f>
        <v>0</v>
      </c>
    </row>
    <row r="64" spans="1:9" ht="15" thickBot="1" x14ac:dyDescent="0.4">
      <c r="A64" s="62" t="s">
        <v>78</v>
      </c>
      <c r="B64" s="42"/>
      <c r="C64" s="77"/>
      <c r="D64" s="28">
        <f t="shared" si="7"/>
        <v>0</v>
      </c>
      <c r="E64" s="55">
        <f>D64</f>
        <v>0</v>
      </c>
      <c r="F64" s="56" t="s">
        <v>31</v>
      </c>
      <c r="G64" s="36">
        <f>SUM(E64:F64)</f>
        <v>0</v>
      </c>
      <c r="H64" s="56">
        <f>G64</f>
        <v>0</v>
      </c>
    </row>
    <row r="65" spans="1:8" ht="15" thickBot="1" x14ac:dyDescent="0.4">
      <c r="A65" s="14" t="s">
        <v>5</v>
      </c>
      <c r="B65" s="16">
        <f>SUM(B55:B64)</f>
        <v>0</v>
      </c>
      <c r="C65" s="17">
        <f>SUM(C55:C64)</f>
        <v>0</v>
      </c>
      <c r="D65" s="48">
        <f>SUM(B65:C65)</f>
        <v>0</v>
      </c>
      <c r="E65" s="49"/>
      <c r="F65" s="50"/>
      <c r="G65" s="51"/>
      <c r="H65" s="24"/>
    </row>
    <row r="66" spans="1:8" ht="29.25" customHeight="1" x14ac:dyDescent="0.35">
      <c r="A66" s="4"/>
      <c r="B66" s="8"/>
      <c r="C66" s="8"/>
      <c r="D66" s="8"/>
      <c r="E66" s="418" t="s">
        <v>42</v>
      </c>
      <c r="F66" s="419"/>
      <c r="G66" s="420"/>
      <c r="H66" s="416" t="s">
        <v>43</v>
      </c>
    </row>
    <row r="67" spans="1:8" ht="15" thickBot="1" x14ac:dyDescent="0.4">
      <c r="A67" s="4"/>
      <c r="B67" s="8"/>
      <c r="C67" s="8"/>
      <c r="D67" s="8"/>
      <c r="E67" s="421"/>
      <c r="F67" s="422"/>
      <c r="G67" s="423"/>
      <c r="H67" s="417"/>
    </row>
    <row r="68" spans="1:8" ht="15" thickBot="1" x14ac:dyDescent="0.4">
      <c r="A68" s="13" t="s">
        <v>38</v>
      </c>
      <c r="B68" s="19" t="s">
        <v>2</v>
      </c>
      <c r="C68" s="20" t="s">
        <v>3</v>
      </c>
      <c r="D68" s="47" t="s">
        <v>0</v>
      </c>
      <c r="E68" s="57" t="s">
        <v>24</v>
      </c>
      <c r="F68" s="58" t="s">
        <v>18</v>
      </c>
      <c r="G68" s="59" t="s">
        <v>19</v>
      </c>
      <c r="H68" s="59"/>
    </row>
    <row r="69" spans="1:8" x14ac:dyDescent="0.35">
      <c r="A69" s="61" t="s">
        <v>71</v>
      </c>
      <c r="B69" s="26"/>
      <c r="C69" s="26"/>
      <c r="D69" s="27">
        <f t="shared" ref="D69:D78" si="8">SUM(B69:C69)</f>
        <v>0</v>
      </c>
      <c r="E69" s="30"/>
      <c r="F69" s="31"/>
      <c r="G69" s="32"/>
      <c r="H69" s="32"/>
    </row>
    <row r="70" spans="1:8" x14ac:dyDescent="0.35">
      <c r="A70" s="61" t="s">
        <v>72</v>
      </c>
      <c r="B70" s="26"/>
      <c r="C70" s="26"/>
      <c r="D70" s="27">
        <f t="shared" si="8"/>
        <v>0</v>
      </c>
      <c r="E70" s="33"/>
      <c r="F70" s="29"/>
      <c r="G70" s="34"/>
      <c r="H70" s="34"/>
    </row>
    <row r="71" spans="1:8" x14ac:dyDescent="0.35">
      <c r="A71" s="44" t="s">
        <v>79</v>
      </c>
      <c r="B71" s="43"/>
      <c r="C71" s="77"/>
      <c r="D71" s="28">
        <f t="shared" si="8"/>
        <v>0</v>
      </c>
      <c r="E71" s="52">
        <f>D71/1.22</f>
        <v>0</v>
      </c>
      <c r="F71" s="53">
        <f>E71*22%</f>
        <v>0</v>
      </c>
      <c r="G71" s="35">
        <f>SUM(E71:F71)</f>
        <v>0</v>
      </c>
      <c r="H71" s="53">
        <f>G71</f>
        <v>0</v>
      </c>
    </row>
    <row r="72" spans="1:8" x14ac:dyDescent="0.35">
      <c r="A72" s="44" t="s">
        <v>73</v>
      </c>
      <c r="B72" s="42"/>
      <c r="C72" s="77"/>
      <c r="D72" s="28">
        <f t="shared" si="8"/>
        <v>0</v>
      </c>
      <c r="E72" s="52">
        <f>D72/1.22</f>
        <v>0</v>
      </c>
      <c r="F72" s="53">
        <f>E72*22%</f>
        <v>0</v>
      </c>
      <c r="G72" s="35">
        <f>SUM(E72:F72)</f>
        <v>0</v>
      </c>
      <c r="H72" s="53">
        <f>G72</f>
        <v>0</v>
      </c>
    </row>
    <row r="73" spans="1:8" x14ac:dyDescent="0.35">
      <c r="A73" s="63" t="s">
        <v>117</v>
      </c>
      <c r="B73" s="77"/>
      <c r="C73" s="42"/>
      <c r="D73" s="27">
        <f t="shared" si="8"/>
        <v>0</v>
      </c>
      <c r="E73" s="33"/>
      <c r="F73" s="29"/>
      <c r="G73" s="34"/>
      <c r="H73" s="29"/>
    </row>
    <row r="74" spans="1:8" x14ac:dyDescent="0.35">
      <c r="A74" s="25" t="s">
        <v>74</v>
      </c>
      <c r="B74" s="42"/>
      <c r="C74" s="77"/>
      <c r="D74" s="28">
        <f>SUM(B74:C74)</f>
        <v>0</v>
      </c>
      <c r="E74" s="52">
        <f>D74</f>
        <v>0</v>
      </c>
      <c r="F74" s="54" t="s">
        <v>31</v>
      </c>
      <c r="G74" s="35">
        <f>SUM(E74:F74)</f>
        <v>0</v>
      </c>
      <c r="H74" s="54">
        <f>G74</f>
        <v>0</v>
      </c>
    </row>
    <row r="75" spans="1:8" x14ac:dyDescent="0.35">
      <c r="A75" s="44" t="s">
        <v>75</v>
      </c>
      <c r="B75" s="42"/>
      <c r="C75" s="77"/>
      <c r="D75" s="28">
        <f t="shared" si="8"/>
        <v>0</v>
      </c>
      <c r="E75" s="52">
        <f>D75/1.22</f>
        <v>0</v>
      </c>
      <c r="F75" s="53">
        <f>E75*22%</f>
        <v>0</v>
      </c>
      <c r="G75" s="35">
        <f>SUM(E75:F75)</f>
        <v>0</v>
      </c>
      <c r="H75" s="53">
        <f>G75</f>
        <v>0</v>
      </c>
    </row>
    <row r="76" spans="1:8" x14ac:dyDescent="0.35">
      <c r="A76" s="62" t="s">
        <v>76</v>
      </c>
      <c r="B76" s="42"/>
      <c r="C76" s="77"/>
      <c r="D76" s="28">
        <f t="shared" si="8"/>
        <v>0</v>
      </c>
      <c r="E76" s="52">
        <f>D76/1.22</f>
        <v>0</v>
      </c>
      <c r="F76" s="53">
        <f>E76*22%</f>
        <v>0</v>
      </c>
      <c r="G76" s="35">
        <f>SUM(E76:F76)</f>
        <v>0</v>
      </c>
      <c r="H76" s="53">
        <f>G76</f>
        <v>0</v>
      </c>
    </row>
    <row r="77" spans="1:8" x14ac:dyDescent="0.35">
      <c r="A77" s="62" t="s">
        <v>77</v>
      </c>
      <c r="B77" s="42"/>
      <c r="C77" s="77"/>
      <c r="D77" s="28">
        <f t="shared" si="8"/>
        <v>0</v>
      </c>
      <c r="E77" s="52">
        <f>D77</f>
        <v>0</v>
      </c>
      <c r="F77" s="54" t="s">
        <v>31</v>
      </c>
      <c r="G77" s="35">
        <f>SUM(E77:F77)</f>
        <v>0</v>
      </c>
      <c r="H77" s="54">
        <f>G77</f>
        <v>0</v>
      </c>
    </row>
    <row r="78" spans="1:8" ht="15" thickBot="1" x14ac:dyDescent="0.4">
      <c r="A78" s="62" t="s">
        <v>78</v>
      </c>
      <c r="B78" s="42"/>
      <c r="C78" s="77"/>
      <c r="D78" s="28">
        <f t="shared" si="8"/>
        <v>0</v>
      </c>
      <c r="E78" s="55">
        <f>D78</f>
        <v>0</v>
      </c>
      <c r="F78" s="56" t="s">
        <v>31</v>
      </c>
      <c r="G78" s="36">
        <f>SUM(E78:F78)</f>
        <v>0</v>
      </c>
      <c r="H78" s="56">
        <f>G78</f>
        <v>0</v>
      </c>
    </row>
    <row r="79" spans="1:8" ht="15" thickBot="1" x14ac:dyDescent="0.4">
      <c r="A79" s="14" t="s">
        <v>5</v>
      </c>
      <c r="B79" s="16">
        <f>SUM(B69:B78)</f>
        <v>0</v>
      </c>
      <c r="C79" s="17">
        <f>SUM(C69:C78)</f>
        <v>0</v>
      </c>
      <c r="D79" s="48">
        <f>SUM(B79:C79)</f>
        <v>0</v>
      </c>
      <c r="E79" s="49"/>
      <c r="F79" s="50"/>
      <c r="G79" s="51"/>
      <c r="H79" s="24"/>
    </row>
    <row r="80" spans="1:8" ht="15" customHeight="1" x14ac:dyDescent="0.35">
      <c r="A80" s="4"/>
      <c r="B80" s="12"/>
      <c r="C80" s="12"/>
      <c r="D80" s="8"/>
      <c r="E80" s="418" t="s">
        <v>42</v>
      </c>
      <c r="F80" s="419"/>
      <c r="G80" s="420"/>
      <c r="H80" s="416" t="s">
        <v>43</v>
      </c>
    </row>
    <row r="81" spans="1:8" ht="15" thickBot="1" x14ac:dyDescent="0.4">
      <c r="A81" s="4"/>
      <c r="B81" s="4"/>
      <c r="C81" s="4"/>
      <c r="D81" s="4"/>
      <c r="E81" s="421"/>
      <c r="F81" s="422"/>
      <c r="G81" s="423"/>
      <c r="H81" s="417"/>
    </row>
    <row r="82" spans="1:8" ht="15" thickBot="1" x14ac:dyDescent="0.4">
      <c r="A82" s="13" t="s">
        <v>39</v>
      </c>
      <c r="B82" s="19" t="s">
        <v>2</v>
      </c>
      <c r="C82" s="20" t="s">
        <v>3</v>
      </c>
      <c r="D82" s="47" t="s">
        <v>0</v>
      </c>
      <c r="E82" s="57" t="s">
        <v>24</v>
      </c>
      <c r="F82" s="58" t="s">
        <v>18</v>
      </c>
      <c r="G82" s="59" t="s">
        <v>19</v>
      </c>
      <c r="H82" s="59"/>
    </row>
    <row r="83" spans="1:8" x14ac:dyDescent="0.35">
      <c r="A83" s="61" t="s">
        <v>71</v>
      </c>
      <c r="B83" s="26"/>
      <c r="C83" s="26"/>
      <c r="D83" s="27">
        <f t="shared" ref="D83:D92" si="9">SUM(B83:C83)</f>
        <v>0</v>
      </c>
      <c r="E83" s="30"/>
      <c r="F83" s="31"/>
      <c r="G83" s="32"/>
      <c r="H83" s="32"/>
    </row>
    <row r="84" spans="1:8" x14ac:dyDescent="0.35">
      <c r="A84" s="61" t="s">
        <v>72</v>
      </c>
      <c r="B84" s="26"/>
      <c r="C84" s="26"/>
      <c r="D84" s="27">
        <f t="shared" si="9"/>
        <v>0</v>
      </c>
      <c r="E84" s="33"/>
      <c r="F84" s="29"/>
      <c r="G84" s="34"/>
      <c r="H84" s="34"/>
    </row>
    <row r="85" spans="1:8" x14ac:dyDescent="0.35">
      <c r="A85" s="44" t="s">
        <v>79</v>
      </c>
      <c r="B85" s="42"/>
      <c r="C85" s="77"/>
      <c r="D85" s="28">
        <f t="shared" si="9"/>
        <v>0</v>
      </c>
      <c r="E85" s="52">
        <f>D85/1.22</f>
        <v>0</v>
      </c>
      <c r="F85" s="53">
        <f>E85*22%</f>
        <v>0</v>
      </c>
      <c r="G85" s="35">
        <f>SUM(E85:F85)</f>
        <v>0</v>
      </c>
      <c r="H85" s="53">
        <f>G85</f>
        <v>0</v>
      </c>
    </row>
    <row r="86" spans="1:8" x14ac:dyDescent="0.35">
      <c r="A86" s="44" t="s">
        <v>73</v>
      </c>
      <c r="B86" s="42"/>
      <c r="C86" s="77"/>
      <c r="D86" s="28">
        <f t="shared" si="9"/>
        <v>0</v>
      </c>
      <c r="E86" s="52">
        <f>D86/1.22</f>
        <v>0</v>
      </c>
      <c r="F86" s="53">
        <f>E86*22%</f>
        <v>0</v>
      </c>
      <c r="G86" s="35">
        <f>SUM(E86:F86)</f>
        <v>0</v>
      </c>
      <c r="H86" s="53">
        <f>G86</f>
        <v>0</v>
      </c>
    </row>
    <row r="87" spans="1:8" x14ac:dyDescent="0.35">
      <c r="A87" s="63" t="s">
        <v>116</v>
      </c>
      <c r="B87" s="77"/>
      <c r="C87" s="42"/>
      <c r="D87" s="27">
        <f t="shared" si="9"/>
        <v>0</v>
      </c>
      <c r="E87" s="33"/>
      <c r="F87" s="29"/>
      <c r="G87" s="34"/>
      <c r="H87" s="29"/>
    </row>
    <row r="88" spans="1:8" x14ac:dyDescent="0.35">
      <c r="A88" s="25" t="s">
        <v>74</v>
      </c>
      <c r="B88" s="42"/>
      <c r="C88" s="77"/>
      <c r="D88" s="28">
        <f t="shared" si="9"/>
        <v>0</v>
      </c>
      <c r="E88" s="52">
        <f>D88</f>
        <v>0</v>
      </c>
      <c r="F88" s="54" t="s">
        <v>31</v>
      </c>
      <c r="G88" s="35">
        <f>SUM(E88:F88)</f>
        <v>0</v>
      </c>
      <c r="H88" s="54">
        <f>G88</f>
        <v>0</v>
      </c>
    </row>
    <row r="89" spans="1:8" x14ac:dyDescent="0.35">
      <c r="A89" s="44" t="s">
        <v>75</v>
      </c>
      <c r="B89" s="42"/>
      <c r="C89" s="77"/>
      <c r="D89" s="28">
        <f t="shared" si="9"/>
        <v>0</v>
      </c>
      <c r="E89" s="52">
        <f>D89/1.22</f>
        <v>0</v>
      </c>
      <c r="F89" s="53">
        <f>E89*22%</f>
        <v>0</v>
      </c>
      <c r="G89" s="35">
        <f>SUM(E89:F89)</f>
        <v>0</v>
      </c>
      <c r="H89" s="53">
        <f>G89</f>
        <v>0</v>
      </c>
    </row>
    <row r="90" spans="1:8" x14ac:dyDescent="0.35">
      <c r="A90" s="62" t="s">
        <v>76</v>
      </c>
      <c r="B90" s="42"/>
      <c r="C90" s="77"/>
      <c r="D90" s="28">
        <f t="shared" si="9"/>
        <v>0</v>
      </c>
      <c r="E90" s="52">
        <f>D90/1.22</f>
        <v>0</v>
      </c>
      <c r="F90" s="53">
        <f>E90*22%</f>
        <v>0</v>
      </c>
      <c r="G90" s="35">
        <f>SUM(E90:F90)</f>
        <v>0</v>
      </c>
      <c r="H90" s="53">
        <f>G90</f>
        <v>0</v>
      </c>
    </row>
    <row r="91" spans="1:8" x14ac:dyDescent="0.35">
      <c r="A91" s="62" t="s">
        <v>77</v>
      </c>
      <c r="B91" s="42"/>
      <c r="C91" s="77"/>
      <c r="D91" s="28">
        <f t="shared" si="9"/>
        <v>0</v>
      </c>
      <c r="E91" s="52">
        <f>D91</f>
        <v>0</v>
      </c>
      <c r="F91" s="54" t="s">
        <v>31</v>
      </c>
      <c r="G91" s="35">
        <f>SUM(E91:F91)</f>
        <v>0</v>
      </c>
      <c r="H91" s="54">
        <f>G91</f>
        <v>0</v>
      </c>
    </row>
    <row r="92" spans="1:8" ht="15" thickBot="1" x14ac:dyDescent="0.4">
      <c r="A92" s="62" t="s">
        <v>78</v>
      </c>
      <c r="B92" s="42"/>
      <c r="C92" s="77"/>
      <c r="D92" s="28">
        <f t="shared" si="9"/>
        <v>0</v>
      </c>
      <c r="E92" s="55">
        <f>D92</f>
        <v>0</v>
      </c>
      <c r="F92" s="56" t="s">
        <v>31</v>
      </c>
      <c r="G92" s="36">
        <f>SUM(E92:F92)</f>
        <v>0</v>
      </c>
      <c r="H92" s="56">
        <f>G92</f>
        <v>0</v>
      </c>
    </row>
    <row r="93" spans="1:8" ht="15" thickBot="1" x14ac:dyDescent="0.4">
      <c r="A93" s="14" t="s">
        <v>5</v>
      </c>
      <c r="B93" s="16">
        <f>SUM(B83:B92)</f>
        <v>0</v>
      </c>
      <c r="C93" s="17">
        <f>SUM(C83:C92)</f>
        <v>0</v>
      </c>
      <c r="D93" s="48">
        <f>SUM(B93:C93)</f>
        <v>0</v>
      </c>
      <c r="E93" s="49"/>
      <c r="F93" s="50"/>
      <c r="G93" s="51"/>
      <c r="H93" s="24"/>
    </row>
    <row r="94" spans="1:8" ht="15" customHeight="1" x14ac:dyDescent="0.35">
      <c r="A94" s="4"/>
      <c r="B94" s="12"/>
      <c r="C94" s="12"/>
      <c r="D94" s="8"/>
      <c r="E94" s="418" t="s">
        <v>42</v>
      </c>
      <c r="F94" s="419"/>
      <c r="G94" s="420"/>
      <c r="H94" s="416" t="s">
        <v>43</v>
      </c>
    </row>
    <row r="95" spans="1:8" ht="15" thickBot="1" x14ac:dyDescent="0.4">
      <c r="A95" s="4"/>
      <c r="B95" s="4"/>
      <c r="C95" s="4"/>
      <c r="D95" s="4"/>
      <c r="E95" s="421"/>
      <c r="F95" s="422"/>
      <c r="G95" s="423"/>
      <c r="H95" s="417"/>
    </row>
    <row r="96" spans="1:8" ht="15" thickBot="1" x14ac:dyDescent="0.4">
      <c r="A96" s="13" t="s">
        <v>40</v>
      </c>
      <c r="B96" s="19" t="s">
        <v>2</v>
      </c>
      <c r="C96" s="20" t="s">
        <v>3</v>
      </c>
      <c r="D96" s="47" t="s">
        <v>0</v>
      </c>
      <c r="E96" s="57" t="s">
        <v>24</v>
      </c>
      <c r="F96" s="58" t="s">
        <v>18</v>
      </c>
      <c r="G96" s="59" t="s">
        <v>19</v>
      </c>
      <c r="H96" s="59"/>
    </row>
    <row r="97" spans="1:8" x14ac:dyDescent="0.35">
      <c r="A97" s="61" t="s">
        <v>71</v>
      </c>
      <c r="B97" s="26"/>
      <c r="C97" s="26"/>
      <c r="D97" s="27">
        <f t="shared" ref="D97:D106" si="10">SUM(B97:C97)</f>
        <v>0</v>
      </c>
      <c r="E97" s="30"/>
      <c r="F97" s="31"/>
      <c r="G97" s="32"/>
      <c r="H97" s="32"/>
    </row>
    <row r="98" spans="1:8" x14ac:dyDescent="0.35">
      <c r="A98" s="61" t="s">
        <v>72</v>
      </c>
      <c r="B98" s="26"/>
      <c r="C98" s="26"/>
      <c r="D98" s="27">
        <f t="shared" si="10"/>
        <v>0</v>
      </c>
      <c r="E98" s="33"/>
      <c r="F98" s="29"/>
      <c r="G98" s="34"/>
      <c r="H98" s="34"/>
    </row>
    <row r="99" spans="1:8" x14ac:dyDescent="0.35">
      <c r="A99" s="44" t="s">
        <v>79</v>
      </c>
      <c r="B99" s="42"/>
      <c r="C99" s="77"/>
      <c r="D99" s="28">
        <f t="shared" si="10"/>
        <v>0</v>
      </c>
      <c r="E99" s="52">
        <f>D99/1.22</f>
        <v>0</v>
      </c>
      <c r="F99" s="53">
        <f>E99*22%</f>
        <v>0</v>
      </c>
      <c r="G99" s="35">
        <f>SUM(E99:F99)</f>
        <v>0</v>
      </c>
      <c r="H99" s="53">
        <f>G99</f>
        <v>0</v>
      </c>
    </row>
    <row r="100" spans="1:8" x14ac:dyDescent="0.35">
      <c r="A100" s="44" t="s">
        <v>73</v>
      </c>
      <c r="B100" s="42"/>
      <c r="C100" s="77"/>
      <c r="D100" s="28">
        <f t="shared" si="10"/>
        <v>0</v>
      </c>
      <c r="E100" s="52">
        <f>D100/1.22</f>
        <v>0</v>
      </c>
      <c r="F100" s="53">
        <f>E100*22%</f>
        <v>0</v>
      </c>
      <c r="G100" s="35">
        <f>SUM(E100:F100)</f>
        <v>0</v>
      </c>
      <c r="H100" s="53">
        <f>G100</f>
        <v>0</v>
      </c>
    </row>
    <row r="101" spans="1:8" x14ac:dyDescent="0.35">
      <c r="A101" s="63" t="s">
        <v>116</v>
      </c>
      <c r="B101" s="77"/>
      <c r="C101" s="42"/>
      <c r="D101" s="27">
        <f t="shared" si="10"/>
        <v>0</v>
      </c>
      <c r="E101" s="33"/>
      <c r="F101" s="29"/>
      <c r="G101" s="34"/>
      <c r="H101" s="29"/>
    </row>
    <row r="102" spans="1:8" x14ac:dyDescent="0.35">
      <c r="A102" s="25" t="s">
        <v>74</v>
      </c>
      <c r="B102" s="42"/>
      <c r="C102" s="77"/>
      <c r="D102" s="28">
        <f t="shared" si="10"/>
        <v>0</v>
      </c>
      <c r="E102" s="52">
        <f>D102</f>
        <v>0</v>
      </c>
      <c r="F102" s="54" t="s">
        <v>31</v>
      </c>
      <c r="G102" s="35">
        <f>SUM(E102:F102)</f>
        <v>0</v>
      </c>
      <c r="H102" s="54">
        <f>G102</f>
        <v>0</v>
      </c>
    </row>
    <row r="103" spans="1:8" x14ac:dyDescent="0.35">
      <c r="A103" s="44" t="s">
        <v>75</v>
      </c>
      <c r="B103" s="42"/>
      <c r="C103" s="77"/>
      <c r="D103" s="28">
        <f t="shared" si="10"/>
        <v>0</v>
      </c>
      <c r="E103" s="52">
        <f>D103/1.22</f>
        <v>0</v>
      </c>
      <c r="F103" s="53">
        <f>E103*22%</f>
        <v>0</v>
      </c>
      <c r="G103" s="35">
        <f>SUM(E103:F103)</f>
        <v>0</v>
      </c>
      <c r="H103" s="53">
        <f>G103</f>
        <v>0</v>
      </c>
    </row>
    <row r="104" spans="1:8" x14ac:dyDescent="0.35">
      <c r="A104" s="62" t="s">
        <v>76</v>
      </c>
      <c r="B104" s="42"/>
      <c r="C104" s="77"/>
      <c r="D104" s="28">
        <f t="shared" si="10"/>
        <v>0</v>
      </c>
      <c r="E104" s="52">
        <f>D104/1.22</f>
        <v>0</v>
      </c>
      <c r="F104" s="53">
        <f>E104*22%</f>
        <v>0</v>
      </c>
      <c r="G104" s="35">
        <f>SUM(E104:F104)</f>
        <v>0</v>
      </c>
      <c r="H104" s="53">
        <f>G104</f>
        <v>0</v>
      </c>
    </row>
    <row r="105" spans="1:8" x14ac:dyDescent="0.35">
      <c r="A105" s="62" t="s">
        <v>77</v>
      </c>
      <c r="B105" s="42"/>
      <c r="C105" s="77"/>
      <c r="D105" s="28">
        <f t="shared" si="10"/>
        <v>0</v>
      </c>
      <c r="E105" s="52">
        <f>D105</f>
        <v>0</v>
      </c>
      <c r="F105" s="54" t="s">
        <v>31</v>
      </c>
      <c r="G105" s="35">
        <f>SUM(E105:F105)</f>
        <v>0</v>
      </c>
      <c r="H105" s="54">
        <f>G105</f>
        <v>0</v>
      </c>
    </row>
    <row r="106" spans="1:8" ht="15" thickBot="1" x14ac:dyDescent="0.4">
      <c r="A106" s="62" t="s">
        <v>78</v>
      </c>
      <c r="B106" s="42"/>
      <c r="C106" s="77"/>
      <c r="D106" s="28">
        <f t="shared" si="10"/>
        <v>0</v>
      </c>
      <c r="E106" s="55">
        <f>D106</f>
        <v>0</v>
      </c>
      <c r="F106" s="56" t="s">
        <v>31</v>
      </c>
      <c r="G106" s="36">
        <f>SUM(E106:F106)</f>
        <v>0</v>
      </c>
      <c r="H106" s="56">
        <f>G106</f>
        <v>0</v>
      </c>
    </row>
    <row r="107" spans="1:8" ht="15" thickBot="1" x14ac:dyDescent="0.4">
      <c r="A107" s="14" t="s">
        <v>5</v>
      </c>
      <c r="B107" s="16">
        <f>SUM(B97:B106)</f>
        <v>0</v>
      </c>
      <c r="C107" s="17">
        <f>SUM(C97:C106)</f>
        <v>0</v>
      </c>
      <c r="D107" s="48">
        <f>SUM(B107:C107)</f>
        <v>0</v>
      </c>
      <c r="E107" s="49"/>
      <c r="F107" s="50"/>
      <c r="G107" s="51"/>
      <c r="H107" s="24"/>
    </row>
    <row r="108" spans="1:8" ht="15" customHeight="1" x14ac:dyDescent="0.35">
      <c r="A108" s="4"/>
      <c r="B108" s="12"/>
      <c r="C108" s="12"/>
      <c r="D108" s="8"/>
      <c r="E108" s="418" t="s">
        <v>42</v>
      </c>
      <c r="F108" s="419"/>
      <c r="G108" s="420"/>
      <c r="H108" s="416" t="s">
        <v>43</v>
      </c>
    </row>
    <row r="109" spans="1:8" ht="15" thickBot="1" x14ac:dyDescent="0.4">
      <c r="A109" s="4"/>
      <c r="B109" s="4"/>
      <c r="C109" s="4"/>
      <c r="D109" s="4"/>
      <c r="E109" s="421"/>
      <c r="F109" s="422"/>
      <c r="G109" s="423"/>
      <c r="H109" s="417"/>
    </row>
    <row r="110" spans="1:8" ht="15" thickBot="1" x14ac:dyDescent="0.4">
      <c r="A110" s="13" t="s">
        <v>41</v>
      </c>
      <c r="B110" s="19" t="s">
        <v>2</v>
      </c>
      <c r="C110" s="20" t="s">
        <v>3</v>
      </c>
      <c r="D110" s="47" t="s">
        <v>0</v>
      </c>
      <c r="E110" s="57" t="s">
        <v>24</v>
      </c>
      <c r="F110" s="58" t="s">
        <v>18</v>
      </c>
      <c r="G110" s="59" t="s">
        <v>19</v>
      </c>
      <c r="H110" s="59"/>
    </row>
    <row r="111" spans="1:8" x14ac:dyDescent="0.35">
      <c r="A111" s="61" t="s">
        <v>71</v>
      </c>
      <c r="B111" s="26"/>
      <c r="C111" s="26"/>
      <c r="D111" s="27">
        <f t="shared" ref="D111:D120" si="11">SUM(B111:C111)</f>
        <v>0</v>
      </c>
      <c r="E111" s="30"/>
      <c r="F111" s="31"/>
      <c r="G111" s="32"/>
      <c r="H111" s="32"/>
    </row>
    <row r="112" spans="1:8" x14ac:dyDescent="0.35">
      <c r="A112" s="61" t="s">
        <v>72</v>
      </c>
      <c r="B112" s="26"/>
      <c r="C112" s="26"/>
      <c r="D112" s="27">
        <f t="shared" si="11"/>
        <v>0</v>
      </c>
      <c r="E112" s="33"/>
      <c r="F112" s="29"/>
      <c r="G112" s="34"/>
      <c r="H112" s="34"/>
    </row>
    <row r="113" spans="1:8" x14ac:dyDescent="0.35">
      <c r="A113" s="44" t="s">
        <v>79</v>
      </c>
      <c r="B113" s="26"/>
      <c r="C113" s="78"/>
      <c r="D113" s="28">
        <f t="shared" si="11"/>
        <v>0</v>
      </c>
      <c r="E113" s="52">
        <f>D113/1.22</f>
        <v>0</v>
      </c>
      <c r="F113" s="53">
        <f>E113*22%</f>
        <v>0</v>
      </c>
      <c r="G113" s="35">
        <f>SUM(E113:F113)</f>
        <v>0</v>
      </c>
      <c r="H113" s="53">
        <f>G113</f>
        <v>0</v>
      </c>
    </row>
    <row r="114" spans="1:8" x14ac:dyDescent="0.35">
      <c r="A114" s="44" t="s">
        <v>73</v>
      </c>
      <c r="B114" s="26"/>
      <c r="C114" s="78"/>
      <c r="D114" s="28">
        <f t="shared" si="11"/>
        <v>0</v>
      </c>
      <c r="E114" s="52">
        <f>D114/1.22</f>
        <v>0</v>
      </c>
      <c r="F114" s="53">
        <f>E114*22%</f>
        <v>0</v>
      </c>
      <c r="G114" s="35">
        <f>SUM(E114:F114)</f>
        <v>0</v>
      </c>
      <c r="H114" s="53">
        <f>G114</f>
        <v>0</v>
      </c>
    </row>
    <row r="115" spans="1:8" x14ac:dyDescent="0.35">
      <c r="A115" s="63" t="s">
        <v>116</v>
      </c>
      <c r="B115" s="78"/>
      <c r="C115" s="26"/>
      <c r="D115" s="27">
        <f t="shared" si="11"/>
        <v>0</v>
      </c>
      <c r="E115" s="33"/>
      <c r="F115" s="29"/>
      <c r="G115" s="34"/>
      <c r="H115" s="29"/>
    </row>
    <row r="116" spans="1:8" x14ac:dyDescent="0.35">
      <c r="A116" s="25" t="s">
        <v>74</v>
      </c>
      <c r="B116" s="26"/>
      <c r="C116" s="78"/>
      <c r="D116" s="28">
        <f t="shared" si="11"/>
        <v>0</v>
      </c>
      <c r="E116" s="52">
        <f>D116</f>
        <v>0</v>
      </c>
      <c r="F116" s="54" t="s">
        <v>31</v>
      </c>
      <c r="G116" s="35">
        <f>SUM(E116:F116)</f>
        <v>0</v>
      </c>
      <c r="H116" s="54">
        <f>G116</f>
        <v>0</v>
      </c>
    </row>
    <row r="117" spans="1:8" x14ac:dyDescent="0.35">
      <c r="A117" s="44" t="s">
        <v>75</v>
      </c>
      <c r="B117" s="26"/>
      <c r="C117" s="78"/>
      <c r="D117" s="28">
        <f t="shared" si="11"/>
        <v>0</v>
      </c>
      <c r="E117" s="52">
        <f>D117/1.22</f>
        <v>0</v>
      </c>
      <c r="F117" s="53">
        <f>E117*22%</f>
        <v>0</v>
      </c>
      <c r="G117" s="35">
        <f>SUM(E117:F117)</f>
        <v>0</v>
      </c>
      <c r="H117" s="53">
        <f>G117</f>
        <v>0</v>
      </c>
    </row>
    <row r="118" spans="1:8" x14ac:dyDescent="0.35">
      <c r="A118" s="62" t="s">
        <v>76</v>
      </c>
      <c r="B118" s="26"/>
      <c r="C118" s="78"/>
      <c r="D118" s="28">
        <f t="shared" si="11"/>
        <v>0</v>
      </c>
      <c r="E118" s="52">
        <f>D118/1.22</f>
        <v>0</v>
      </c>
      <c r="F118" s="53">
        <f>E118*22%</f>
        <v>0</v>
      </c>
      <c r="G118" s="35">
        <f>SUM(E118:F118)</f>
        <v>0</v>
      </c>
      <c r="H118" s="53">
        <f>G118</f>
        <v>0</v>
      </c>
    </row>
    <row r="119" spans="1:8" x14ac:dyDescent="0.35">
      <c r="A119" s="62" t="s">
        <v>77</v>
      </c>
      <c r="B119" s="26"/>
      <c r="C119" s="78"/>
      <c r="D119" s="28">
        <f>SUM(B119:C119)</f>
        <v>0</v>
      </c>
      <c r="E119" s="52">
        <f>D119</f>
        <v>0</v>
      </c>
      <c r="F119" s="54" t="s">
        <v>31</v>
      </c>
      <c r="G119" s="35">
        <f>SUM(E119:F119)</f>
        <v>0</v>
      </c>
      <c r="H119" s="54">
        <f>G119</f>
        <v>0</v>
      </c>
    </row>
    <row r="120" spans="1:8" ht="15" thickBot="1" x14ac:dyDescent="0.4">
      <c r="A120" s="62" t="s">
        <v>78</v>
      </c>
      <c r="B120" s="26"/>
      <c r="C120" s="78"/>
      <c r="D120" s="28">
        <f t="shared" si="11"/>
        <v>0</v>
      </c>
      <c r="E120" s="55">
        <f>D120</f>
        <v>0</v>
      </c>
      <c r="F120" s="56" t="s">
        <v>31</v>
      </c>
      <c r="G120" s="36">
        <f>SUM(E120:F120)</f>
        <v>0</v>
      </c>
      <c r="H120" s="56">
        <f>G120</f>
        <v>0</v>
      </c>
    </row>
    <row r="121" spans="1:8" ht="15" thickBot="1" x14ac:dyDescent="0.4">
      <c r="A121" s="14" t="s">
        <v>5</v>
      </c>
      <c r="B121" s="16">
        <f>SUM(B111:B120)</f>
        <v>0</v>
      </c>
      <c r="C121" s="17">
        <f>SUM(C111:C120)</f>
        <v>0</v>
      </c>
      <c r="D121" s="18">
        <f>SUM(B121:C121)</f>
        <v>0</v>
      </c>
    </row>
  </sheetData>
  <sheetProtection password="88B1" sheet="1" selectLockedCells="1"/>
  <protectedRanges>
    <protectedRange sqref="B113:B117 B120 B99:B103 B106 B85:B89 B92 B78 B43:B47 B29:B33 B36 B72:B75 B50:C50 C57:C58 B57:B61 B64:C64 C60:C63 C46:C49" name="Intervallo25"/>
    <protectedRange sqref="C113:C114 C99:C100 C85:C86 C71:C72 C43:C44 C29:C30" name="Intervallo23"/>
    <protectedRange sqref="C116:C117 C120 C102:C103 C106 C88:C89 C92 C74:C75 C78 C32:C33 C36" name="Intervallo24"/>
    <protectedRange sqref="B118:B119 B104:B105 B90:B91 B76:B77 B62:B63 B48:B49 B34:B35" name="Intervallo26"/>
    <protectedRange sqref="C34:C35 C76:C77 C90:C91 C104:C105 C118:C119" name="Intervallo28"/>
  </protectedRanges>
  <mergeCells count="23">
    <mergeCell ref="B4:B5"/>
    <mergeCell ref="D4:D5"/>
    <mergeCell ref="H24:H25"/>
    <mergeCell ref="H38:H39"/>
    <mergeCell ref="E52:G53"/>
    <mergeCell ref="F4:F5"/>
    <mergeCell ref="E38:G39"/>
    <mergeCell ref="H66:H67"/>
    <mergeCell ref="E66:G67"/>
    <mergeCell ref="H94:H95"/>
    <mergeCell ref="E80:G81"/>
    <mergeCell ref="E4:E5"/>
    <mergeCell ref="E24:G25"/>
    <mergeCell ref="H108:H109"/>
    <mergeCell ref="E94:G95"/>
    <mergeCell ref="H52:H53"/>
    <mergeCell ref="H80:H81"/>
    <mergeCell ref="A2:F3"/>
    <mergeCell ref="C4:C5"/>
    <mergeCell ref="A19:D19"/>
    <mergeCell ref="A21:H21"/>
    <mergeCell ref="E23:H23"/>
    <mergeCell ref="E108:G109"/>
  </mergeCells>
  <phoneticPr fontId="5" type="noConversion"/>
  <pageMargins left="0.31496062992125984" right="0.31496062992125984" top="0.35433070866141736" bottom="0.35433070866141736" header="0.31496062992125984" footer="0.31496062992125984"/>
  <pageSetup paperSize="9" scale="87" orientation="landscape" r:id="rId1"/>
  <headerFooter alignWithMargins="0"/>
  <rowBreaks count="3" manualBreakCount="3">
    <brk id="37" max="7" man="1"/>
    <brk id="65" max="7" man="1"/>
    <brk id="93" max="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FF66"/>
  </sheetPr>
  <dimension ref="A1:I120"/>
  <sheetViews>
    <sheetView zoomScale="90" zoomScaleNormal="90" zoomScaleSheetLayoutView="100" workbookViewId="0">
      <selection activeCell="C28" sqref="C28"/>
    </sheetView>
  </sheetViews>
  <sheetFormatPr defaultColWidth="10.26953125" defaultRowHeight="14.5" x14ac:dyDescent="0.35"/>
  <cols>
    <col min="1" max="1" width="58" style="1" customWidth="1"/>
    <col min="2" max="2" width="15.26953125" style="1" customWidth="1"/>
    <col min="3" max="4" width="16.7265625" style="7" customWidth="1"/>
    <col min="5" max="5" width="14.7265625" style="1" customWidth="1"/>
    <col min="6" max="6" width="13.453125" style="1" customWidth="1"/>
    <col min="7" max="7" width="14.1796875" style="1" customWidth="1"/>
    <col min="8" max="8" width="16.7265625" style="1" customWidth="1"/>
    <col min="9" max="9" width="5" style="1" customWidth="1"/>
    <col min="10" max="10" width="28.7265625" style="1" customWidth="1"/>
    <col min="11" max="16384" width="10.26953125" style="1"/>
  </cols>
  <sheetData>
    <row r="1" spans="1:9" ht="4.5" customHeight="1" thickBot="1" x14ac:dyDescent="0.4"/>
    <row r="2" spans="1:9" ht="15" customHeight="1" x14ac:dyDescent="0.35">
      <c r="A2" s="424" t="s">
        <v>23</v>
      </c>
      <c r="B2" s="425"/>
      <c r="C2" s="425"/>
      <c r="D2" s="425"/>
      <c r="E2" s="425"/>
      <c r="F2" s="426"/>
    </row>
    <row r="3" spans="1:9" ht="22.5" customHeight="1" thickBot="1" x14ac:dyDescent="0.4">
      <c r="A3" s="427"/>
      <c r="B3" s="428"/>
      <c r="C3" s="428"/>
      <c r="D3" s="428"/>
      <c r="E3" s="428"/>
      <c r="F3" s="429"/>
    </row>
    <row r="4" spans="1:9" ht="18.75" customHeight="1" thickBot="1" x14ac:dyDescent="0.4">
      <c r="A4" s="88" t="s">
        <v>12</v>
      </c>
      <c r="B4" s="445" t="s">
        <v>6</v>
      </c>
      <c r="C4" s="430" t="s">
        <v>7</v>
      </c>
      <c r="D4" s="447" t="s">
        <v>0</v>
      </c>
      <c r="E4" s="440" t="s">
        <v>4</v>
      </c>
      <c r="F4" s="450" t="s">
        <v>118</v>
      </c>
    </row>
    <row r="5" spans="1:9" ht="18" customHeight="1" thickBot="1" x14ac:dyDescent="0.4">
      <c r="A5" s="15" t="s">
        <v>1</v>
      </c>
      <c r="B5" s="446"/>
      <c r="C5" s="431"/>
      <c r="D5" s="448"/>
      <c r="E5" s="441"/>
      <c r="F5" s="451"/>
      <c r="G5" s="2"/>
    </row>
    <row r="6" spans="1:9" x14ac:dyDescent="0.35">
      <c r="A6" s="61" t="s">
        <v>71</v>
      </c>
      <c r="B6" s="37">
        <f>B26+B40+B54+B68+B82+B96+B110</f>
        <v>0</v>
      </c>
      <c r="C6" s="38">
        <f>C26+C40+C54+C68+C82+C96+C110</f>
        <v>0</v>
      </c>
      <c r="D6" s="39">
        <f t="shared" ref="D6:D15" si="0">SUM(B6:C6)</f>
        <v>0</v>
      </c>
      <c r="E6" s="65"/>
      <c r="F6" s="26">
        <f>'Budget per Partner'!D4</f>
        <v>0</v>
      </c>
      <c r="G6" s="2"/>
    </row>
    <row r="7" spans="1:9" x14ac:dyDescent="0.35">
      <c r="A7" s="61" t="s">
        <v>72</v>
      </c>
      <c r="B7" s="37">
        <f>B27+B41+B55+B69+B83+B97+B111</f>
        <v>0</v>
      </c>
      <c r="C7" s="38">
        <f>C27+C41+C55+C69+C83+C97+C111</f>
        <v>0</v>
      </c>
      <c r="D7" s="39">
        <f t="shared" si="0"/>
        <v>0</v>
      </c>
      <c r="E7" s="65"/>
      <c r="F7" s="26">
        <f>'Budget per Partner'!D5</f>
        <v>0</v>
      </c>
      <c r="G7" s="2"/>
      <c r="H7" s="6"/>
      <c r="I7" s="7"/>
    </row>
    <row r="8" spans="1:9" x14ac:dyDescent="0.35">
      <c r="A8" s="44" t="s">
        <v>79</v>
      </c>
      <c r="B8" s="40">
        <f>B28+B42+B56+B71+B84+B98+B112</f>
        <v>0</v>
      </c>
      <c r="C8" s="22">
        <f>C28+C42+C56+C70+C84+C98+C112</f>
        <v>0</v>
      </c>
      <c r="D8" s="21">
        <f t="shared" si="0"/>
        <v>0</v>
      </c>
      <c r="E8" s="71" t="e">
        <f>D8/(D8+D9+D11+D12+D13+D15)</f>
        <v>#DIV/0!</v>
      </c>
      <c r="F8" s="89">
        <f>'Budget per Partner'!D6</f>
        <v>0</v>
      </c>
      <c r="G8" s="66" t="str">
        <f>IF(F8=D8,"OK","ATTENZIONE: i totali budget per partner e per azione non coincidono!!!!")</f>
        <v>OK</v>
      </c>
      <c r="H8" s="87"/>
      <c r="I8" s="7"/>
    </row>
    <row r="9" spans="1:9" x14ac:dyDescent="0.35">
      <c r="A9" s="44" t="s">
        <v>73</v>
      </c>
      <c r="B9" s="40">
        <f t="shared" ref="B9:B15" si="1">B29+B43+B57+B71+B85+B99+B113</f>
        <v>0</v>
      </c>
      <c r="C9" s="22">
        <f>C29+C43+C57+C71+C85+C99+C113</f>
        <v>0</v>
      </c>
      <c r="D9" s="21">
        <f t="shared" si="0"/>
        <v>0</v>
      </c>
      <c r="E9" s="71"/>
      <c r="F9" s="89">
        <f>'Budget per Partner'!D7</f>
        <v>0</v>
      </c>
      <c r="G9" s="66" t="str">
        <f t="shared" ref="G9:G15" si="2">IF(F9=D9,"OK","ATTENZIONE: i totali budget per partner e per azione non coincidono!!!!")</f>
        <v>OK</v>
      </c>
      <c r="H9" s="87"/>
      <c r="I9" s="7"/>
    </row>
    <row r="10" spans="1:9" x14ac:dyDescent="0.35">
      <c r="A10" s="63" t="s">
        <v>80</v>
      </c>
      <c r="B10" s="40">
        <f t="shared" si="1"/>
        <v>0</v>
      </c>
      <c r="C10" s="22"/>
      <c r="D10" s="21">
        <f t="shared" si="0"/>
        <v>0</v>
      </c>
      <c r="E10" s="71" t="e">
        <f>D10/(D10+D11+D13+D14+D15)</f>
        <v>#DIV/0!</v>
      </c>
      <c r="F10" s="89">
        <f>'Budget per Partner'!D8</f>
        <v>0</v>
      </c>
      <c r="G10" s="66" t="str">
        <f t="shared" si="2"/>
        <v>OK</v>
      </c>
      <c r="H10" s="87"/>
      <c r="I10" s="7"/>
    </row>
    <row r="11" spans="1:9" x14ac:dyDescent="0.35">
      <c r="A11" s="25" t="s">
        <v>74</v>
      </c>
      <c r="B11" s="40">
        <f t="shared" si="1"/>
        <v>0</v>
      </c>
      <c r="C11" s="22">
        <f>C31+C45+C59+C73+C87+C101+C115</f>
        <v>0</v>
      </c>
      <c r="D11" s="21">
        <f t="shared" si="0"/>
        <v>0</v>
      </c>
      <c r="E11" s="71"/>
      <c r="F11" s="89">
        <f>'Budget per Partner'!D9</f>
        <v>0</v>
      </c>
      <c r="G11" s="66" t="str">
        <f t="shared" si="2"/>
        <v>OK</v>
      </c>
      <c r="H11" s="87"/>
      <c r="I11" s="7"/>
    </row>
    <row r="12" spans="1:9" x14ac:dyDescent="0.35">
      <c r="A12" s="44" t="s">
        <v>75</v>
      </c>
      <c r="B12" s="40">
        <f t="shared" si="1"/>
        <v>0</v>
      </c>
      <c r="C12" s="23">
        <f>C32+C46+C60+C74+C88+C102+C116</f>
        <v>0</v>
      </c>
      <c r="D12" s="21">
        <f t="shared" si="0"/>
        <v>0</v>
      </c>
      <c r="E12" s="71"/>
      <c r="F12" s="89">
        <f>'Budget per Partner'!D10</f>
        <v>0</v>
      </c>
      <c r="G12" s="66" t="str">
        <f t="shared" si="2"/>
        <v>OK</v>
      </c>
      <c r="H12" s="87"/>
      <c r="I12" s="7"/>
    </row>
    <row r="13" spans="1:9" x14ac:dyDescent="0.35">
      <c r="A13" s="62" t="s">
        <v>76</v>
      </c>
      <c r="B13" s="40">
        <f t="shared" si="1"/>
        <v>0</v>
      </c>
      <c r="C13" s="22">
        <f>C33+C47+C61+C75+C89+C103+C117</f>
        <v>0</v>
      </c>
      <c r="D13" s="21">
        <f t="shared" si="0"/>
        <v>0</v>
      </c>
      <c r="E13" s="71"/>
      <c r="F13" s="89">
        <f>'Budget per Partner'!D11</f>
        <v>0</v>
      </c>
      <c r="G13" s="66" t="str">
        <f t="shared" si="2"/>
        <v>OK</v>
      </c>
      <c r="H13" s="87"/>
      <c r="I13" s="7"/>
    </row>
    <row r="14" spans="1:9" x14ac:dyDescent="0.35">
      <c r="A14" s="62" t="s">
        <v>77</v>
      </c>
      <c r="B14" s="40">
        <f t="shared" si="1"/>
        <v>0</v>
      </c>
      <c r="C14" s="23">
        <f>C34+C48+C62+C76+C90+C104+C118</f>
        <v>0</v>
      </c>
      <c r="D14" s="21">
        <f t="shared" si="0"/>
        <v>0</v>
      </c>
      <c r="E14" s="71" t="e">
        <f>D14/(D8+D9+D11+D12+D13+D15)</f>
        <v>#DIV/0!</v>
      </c>
      <c r="F14" s="89">
        <f>'Budget per Partner'!D12</f>
        <v>0</v>
      </c>
      <c r="G14" s="66" t="str">
        <f t="shared" si="2"/>
        <v>OK</v>
      </c>
      <c r="H14" s="87"/>
      <c r="I14" s="7"/>
    </row>
    <row r="15" spans="1:9" ht="15" thickBot="1" x14ac:dyDescent="0.4">
      <c r="A15" s="62" t="s">
        <v>78</v>
      </c>
      <c r="B15" s="40">
        <f t="shared" si="1"/>
        <v>0</v>
      </c>
      <c r="C15" s="23">
        <f>C35+C49+C63+C77+C91+C105+C119</f>
        <v>0</v>
      </c>
      <c r="D15" s="21">
        <f t="shared" si="0"/>
        <v>0</v>
      </c>
      <c r="E15" s="72" t="e">
        <f>D15/(D8+D9+D11+D12+D13+D15)</f>
        <v>#DIV/0!</v>
      </c>
      <c r="F15" s="89">
        <f>'Budget per Partner'!D13</f>
        <v>0</v>
      </c>
      <c r="G15" s="66" t="str">
        <f t="shared" si="2"/>
        <v>OK</v>
      </c>
      <c r="H15" s="87"/>
      <c r="I15" s="7"/>
    </row>
    <row r="16" spans="1:9" ht="15" thickBot="1" x14ac:dyDescent="0.4">
      <c r="A16" s="14" t="s">
        <v>0</v>
      </c>
      <c r="B16" s="16">
        <f>SUM(B6:B15)</f>
        <v>0</v>
      </c>
      <c r="C16" s="17">
        <f>SUM(C6:C15)</f>
        <v>0</v>
      </c>
      <c r="D16" s="18">
        <f>SUM(D6:D15)</f>
        <v>0</v>
      </c>
      <c r="E16" s="73"/>
      <c r="F16" s="86">
        <f>'Budget per Partner'!D14</f>
        <v>0</v>
      </c>
      <c r="G16" s="66"/>
      <c r="H16" s="87"/>
    </row>
    <row r="17" spans="1:8" x14ac:dyDescent="0.35">
      <c r="C17" s="1"/>
      <c r="D17" s="1"/>
      <c r="F17" s="68" t="str">
        <f>'Idea Generale'!M55</f>
        <v>ATTENZIONE: Il totale è fuori soglia!!!</v>
      </c>
      <c r="G17" s="41"/>
    </row>
    <row r="18" spans="1:8" x14ac:dyDescent="0.35">
      <c r="C18" s="1"/>
      <c r="D18" s="1"/>
    </row>
    <row r="19" spans="1:8" customFormat="1" ht="13" thickBot="1" x14ac:dyDescent="0.3"/>
    <row r="20" spans="1:8" customFormat="1" ht="48.75" customHeight="1" thickBot="1" x14ac:dyDescent="0.3">
      <c r="A20" s="434" t="s">
        <v>51</v>
      </c>
      <c r="B20" s="435"/>
      <c r="C20" s="435"/>
      <c r="D20" s="435"/>
      <c r="E20" s="435"/>
      <c r="F20" s="435"/>
      <c r="G20" s="435"/>
      <c r="H20" s="436"/>
    </row>
    <row r="21" spans="1:8" ht="15" thickBot="1" x14ac:dyDescent="0.4">
      <c r="A21" s="9"/>
      <c r="B21" s="9"/>
      <c r="C21" s="9"/>
      <c r="D21" s="9"/>
    </row>
    <row r="22" spans="1:8" ht="15" customHeight="1" thickBot="1" x14ac:dyDescent="0.4">
      <c r="A22" s="9"/>
      <c r="B22" s="9"/>
      <c r="C22" s="9"/>
      <c r="D22" s="9"/>
      <c r="E22" s="437" t="s">
        <v>30</v>
      </c>
      <c r="F22" s="439"/>
    </row>
    <row r="23" spans="1:8" x14ac:dyDescent="0.35">
      <c r="A23" s="9"/>
      <c r="B23" s="9"/>
      <c r="C23" s="9"/>
      <c r="D23" s="9"/>
      <c r="E23" s="416" t="s">
        <v>106</v>
      </c>
      <c r="F23" s="452" t="s">
        <v>50</v>
      </c>
    </row>
    <row r="24" spans="1:8" ht="15" thickBot="1" x14ac:dyDescent="0.4">
      <c r="A24" s="9"/>
      <c r="B24" s="9"/>
      <c r="C24" s="9"/>
      <c r="D24" s="9"/>
      <c r="E24" s="417"/>
      <c r="F24" s="453"/>
    </row>
    <row r="25" spans="1:8" ht="15" thickBot="1" x14ac:dyDescent="0.4">
      <c r="A25" s="13" t="s">
        <v>32</v>
      </c>
      <c r="B25" s="19" t="s">
        <v>2</v>
      </c>
      <c r="C25" s="20" t="s">
        <v>3</v>
      </c>
      <c r="D25" s="47" t="s">
        <v>0</v>
      </c>
      <c r="E25" s="57"/>
      <c r="F25" s="59"/>
    </row>
    <row r="26" spans="1:8" x14ac:dyDescent="0.35">
      <c r="A26" s="61" t="s">
        <v>71</v>
      </c>
      <c r="B26" s="26"/>
      <c r="C26" s="26"/>
      <c r="D26" s="27">
        <f t="shared" ref="D26:D35" si="3">SUM(B26:C26)</f>
        <v>0</v>
      </c>
      <c r="E26" s="30"/>
      <c r="F26" s="32"/>
    </row>
    <row r="27" spans="1:8" x14ac:dyDescent="0.35">
      <c r="A27" s="61" t="s">
        <v>72</v>
      </c>
      <c r="B27" s="26"/>
      <c r="C27" s="26"/>
      <c r="D27" s="27">
        <f t="shared" si="3"/>
        <v>0</v>
      </c>
      <c r="E27" s="33"/>
      <c r="F27" s="34"/>
    </row>
    <row r="28" spans="1:8" x14ac:dyDescent="0.35">
      <c r="A28" s="44" t="s">
        <v>79</v>
      </c>
      <c r="B28" s="42"/>
      <c r="C28" s="76"/>
      <c r="D28" s="28">
        <f t="shared" si="3"/>
        <v>0</v>
      </c>
      <c r="E28" s="52">
        <f>D28</f>
        <v>0</v>
      </c>
      <c r="F28" s="35">
        <f>E28-D28</f>
        <v>0</v>
      </c>
    </row>
    <row r="29" spans="1:8" x14ac:dyDescent="0.35">
      <c r="A29" s="44" t="s">
        <v>73</v>
      </c>
      <c r="B29" s="42"/>
      <c r="C29" s="76"/>
      <c r="D29" s="28">
        <f t="shared" si="3"/>
        <v>0</v>
      </c>
      <c r="E29" s="52">
        <f>D29</f>
        <v>0</v>
      </c>
      <c r="F29" s="35">
        <f t="shared" ref="F29:F35" si="4">E29-D29</f>
        <v>0</v>
      </c>
    </row>
    <row r="30" spans="1:8" x14ac:dyDescent="0.35">
      <c r="A30" s="63" t="s">
        <v>119</v>
      </c>
      <c r="B30" s="77"/>
      <c r="C30" s="69"/>
      <c r="D30" s="27">
        <f t="shared" si="3"/>
        <v>0</v>
      </c>
      <c r="E30" s="33"/>
      <c r="F30" s="34"/>
    </row>
    <row r="31" spans="1:8" x14ac:dyDescent="0.35">
      <c r="A31" s="25" t="s">
        <v>74</v>
      </c>
      <c r="B31" s="42"/>
      <c r="C31" s="76"/>
      <c r="D31" s="28">
        <f t="shared" si="3"/>
        <v>0</v>
      </c>
      <c r="E31" s="52">
        <f>D31</f>
        <v>0</v>
      </c>
      <c r="F31" s="35">
        <f t="shared" si="4"/>
        <v>0</v>
      </c>
    </row>
    <row r="32" spans="1:8" x14ac:dyDescent="0.35">
      <c r="A32" s="44" t="s">
        <v>75</v>
      </c>
      <c r="B32" s="42"/>
      <c r="C32" s="76"/>
      <c r="D32" s="28">
        <f t="shared" si="3"/>
        <v>0</v>
      </c>
      <c r="E32" s="52">
        <f>D32</f>
        <v>0</v>
      </c>
      <c r="F32" s="35">
        <f t="shared" si="4"/>
        <v>0</v>
      </c>
    </row>
    <row r="33" spans="1:7" x14ac:dyDescent="0.35">
      <c r="A33" s="62" t="s">
        <v>76</v>
      </c>
      <c r="B33" s="42"/>
      <c r="C33" s="76"/>
      <c r="D33" s="28">
        <f t="shared" si="3"/>
        <v>0</v>
      </c>
      <c r="E33" s="52">
        <f>D33</f>
        <v>0</v>
      </c>
      <c r="F33" s="35">
        <f t="shared" si="4"/>
        <v>0</v>
      </c>
    </row>
    <row r="34" spans="1:7" x14ac:dyDescent="0.35">
      <c r="A34" s="62" t="s">
        <v>77</v>
      </c>
      <c r="B34" s="42"/>
      <c r="C34" s="76"/>
      <c r="D34" s="28">
        <f t="shared" si="3"/>
        <v>0</v>
      </c>
      <c r="E34" s="52">
        <f>D34</f>
        <v>0</v>
      </c>
      <c r="F34" s="35">
        <f t="shared" si="4"/>
        <v>0</v>
      </c>
    </row>
    <row r="35" spans="1:7" ht="15" thickBot="1" x14ac:dyDescent="0.4">
      <c r="A35" s="62" t="s">
        <v>78</v>
      </c>
      <c r="B35" s="42"/>
      <c r="C35" s="76"/>
      <c r="D35" s="28">
        <f t="shared" si="3"/>
        <v>0</v>
      </c>
      <c r="E35" s="55">
        <f>D35</f>
        <v>0</v>
      </c>
      <c r="F35" s="36">
        <f t="shared" si="4"/>
        <v>0</v>
      </c>
    </row>
    <row r="36" spans="1:7" ht="15" thickBot="1" x14ac:dyDescent="0.4">
      <c r="A36" s="14" t="s">
        <v>5</v>
      </c>
      <c r="B36" s="16">
        <f>SUM(B26:B35)</f>
        <v>0</v>
      </c>
      <c r="C36" s="17">
        <f>SUM(C26:C35)</f>
        <v>0</v>
      </c>
      <c r="D36" s="48">
        <f>SUM(B36:C36)</f>
        <v>0</v>
      </c>
      <c r="E36" s="49"/>
      <c r="F36" s="24"/>
    </row>
    <row r="37" spans="1:7" x14ac:dyDescent="0.35">
      <c r="A37" s="9"/>
      <c r="B37" s="10"/>
      <c r="C37" s="10"/>
      <c r="D37" s="10"/>
      <c r="E37" s="416" t="s">
        <v>106</v>
      </c>
      <c r="F37" s="454" t="s">
        <v>50</v>
      </c>
    </row>
    <row r="38" spans="1:7" ht="15" thickBot="1" x14ac:dyDescent="0.4">
      <c r="A38" s="4"/>
      <c r="B38" s="8"/>
      <c r="C38" s="8"/>
      <c r="D38" s="8"/>
      <c r="E38" s="417"/>
      <c r="F38" s="453"/>
    </row>
    <row r="39" spans="1:7" ht="15" thickBot="1" x14ac:dyDescent="0.4">
      <c r="A39" s="13" t="s">
        <v>33</v>
      </c>
      <c r="B39" s="19" t="s">
        <v>2</v>
      </c>
      <c r="C39" s="20" t="s">
        <v>3</v>
      </c>
      <c r="D39" s="47" t="s">
        <v>0</v>
      </c>
      <c r="E39" s="57"/>
      <c r="F39" s="59"/>
    </row>
    <row r="40" spans="1:7" x14ac:dyDescent="0.35">
      <c r="A40" s="61" t="s">
        <v>71</v>
      </c>
      <c r="B40" s="26"/>
      <c r="C40" s="26"/>
      <c r="D40" s="27">
        <f t="shared" ref="D40:D49" si="5">SUM(B40:C40)</f>
        <v>0</v>
      </c>
      <c r="E40" s="30"/>
      <c r="F40" s="32"/>
    </row>
    <row r="41" spans="1:7" x14ac:dyDescent="0.35">
      <c r="A41" s="61" t="s">
        <v>72</v>
      </c>
      <c r="B41" s="26"/>
      <c r="C41" s="26"/>
      <c r="D41" s="27">
        <f t="shared" si="5"/>
        <v>0</v>
      </c>
      <c r="E41" s="33"/>
      <c r="F41" s="34"/>
    </row>
    <row r="42" spans="1:7" x14ac:dyDescent="0.35">
      <c r="A42" s="44" t="s">
        <v>79</v>
      </c>
      <c r="B42" s="42"/>
      <c r="C42" s="77"/>
      <c r="D42" s="28">
        <f t="shared" si="5"/>
        <v>0</v>
      </c>
      <c r="E42" s="52">
        <f>D42</f>
        <v>0</v>
      </c>
      <c r="F42" s="35">
        <f>E42-D42</f>
        <v>0</v>
      </c>
    </row>
    <row r="43" spans="1:7" x14ac:dyDescent="0.35">
      <c r="A43" s="44" t="s">
        <v>73</v>
      </c>
      <c r="B43" s="42"/>
      <c r="C43" s="77"/>
      <c r="D43" s="28">
        <f t="shared" si="5"/>
        <v>0</v>
      </c>
      <c r="E43" s="52">
        <f>D43</f>
        <v>0</v>
      </c>
      <c r="F43" s="35">
        <f>E43-D43</f>
        <v>0</v>
      </c>
    </row>
    <row r="44" spans="1:7" x14ac:dyDescent="0.35">
      <c r="A44" s="63" t="s">
        <v>120</v>
      </c>
      <c r="B44" s="77"/>
      <c r="C44" s="42"/>
      <c r="D44" s="27">
        <f t="shared" si="5"/>
        <v>0</v>
      </c>
      <c r="E44" s="33"/>
      <c r="F44" s="34"/>
    </row>
    <row r="45" spans="1:7" x14ac:dyDescent="0.35">
      <c r="A45" s="25" t="s">
        <v>74</v>
      </c>
      <c r="B45" s="42"/>
      <c r="C45" s="76"/>
      <c r="D45" s="28">
        <f t="shared" si="5"/>
        <v>0</v>
      </c>
      <c r="E45" s="52">
        <f>D45</f>
        <v>0</v>
      </c>
      <c r="F45" s="35">
        <f>E45-D45</f>
        <v>0</v>
      </c>
    </row>
    <row r="46" spans="1:7" x14ac:dyDescent="0.35">
      <c r="A46" s="44" t="s">
        <v>75</v>
      </c>
      <c r="B46" s="42"/>
      <c r="C46" s="76"/>
      <c r="D46" s="28">
        <f t="shared" si="5"/>
        <v>0</v>
      </c>
      <c r="E46" s="52">
        <f>D46</f>
        <v>0</v>
      </c>
      <c r="F46" s="35">
        <f>E46-D46</f>
        <v>0</v>
      </c>
    </row>
    <row r="47" spans="1:7" s="3" customFormat="1" x14ac:dyDescent="0.35">
      <c r="A47" s="62" t="s">
        <v>76</v>
      </c>
      <c r="B47" s="42"/>
      <c r="C47" s="76"/>
      <c r="D47" s="28">
        <f t="shared" si="5"/>
        <v>0</v>
      </c>
      <c r="E47" s="52">
        <f>D47</f>
        <v>0</v>
      </c>
      <c r="F47" s="35">
        <f>E47-D47</f>
        <v>0</v>
      </c>
    </row>
    <row r="48" spans="1:7" x14ac:dyDescent="0.35">
      <c r="A48" s="62" t="s">
        <v>77</v>
      </c>
      <c r="B48" s="42"/>
      <c r="C48" s="76"/>
      <c r="D48" s="28">
        <f t="shared" si="5"/>
        <v>0</v>
      </c>
      <c r="E48" s="52">
        <f>D48</f>
        <v>0</v>
      </c>
      <c r="F48" s="35">
        <f>E48-D48</f>
        <v>0</v>
      </c>
      <c r="G48" s="11"/>
    </row>
    <row r="49" spans="1:6" ht="15" thickBot="1" x14ac:dyDescent="0.4">
      <c r="A49" s="62" t="s">
        <v>78</v>
      </c>
      <c r="B49" s="42"/>
      <c r="C49" s="76"/>
      <c r="D49" s="28">
        <f t="shared" si="5"/>
        <v>0</v>
      </c>
      <c r="E49" s="55">
        <f>D49</f>
        <v>0</v>
      </c>
      <c r="F49" s="36">
        <f>E49-D49</f>
        <v>0</v>
      </c>
    </row>
    <row r="50" spans="1:6" ht="15" thickBot="1" x14ac:dyDescent="0.4">
      <c r="A50" s="14" t="s">
        <v>5</v>
      </c>
      <c r="B50" s="16">
        <f>SUM(B40:B49)</f>
        <v>0</v>
      </c>
      <c r="C50" s="17">
        <f>SUM(C40:C49)</f>
        <v>0</v>
      </c>
      <c r="D50" s="48">
        <f>SUM(B50:C50)</f>
        <v>0</v>
      </c>
      <c r="E50" s="49"/>
      <c r="F50" s="24"/>
    </row>
    <row r="51" spans="1:6" ht="15" customHeight="1" x14ac:dyDescent="0.35">
      <c r="A51" s="4"/>
      <c r="B51" s="12"/>
      <c r="C51" s="12"/>
      <c r="D51" s="8"/>
      <c r="E51" s="416" t="s">
        <v>49</v>
      </c>
      <c r="F51" s="454" t="s">
        <v>50</v>
      </c>
    </row>
    <row r="52" spans="1:6" ht="15" thickBot="1" x14ac:dyDescent="0.4">
      <c r="A52" s="4"/>
      <c r="B52" s="8"/>
      <c r="C52" s="8"/>
      <c r="D52" s="8"/>
      <c r="E52" s="417"/>
      <c r="F52" s="453"/>
    </row>
    <row r="53" spans="1:6" ht="15" thickBot="1" x14ac:dyDescent="0.4">
      <c r="A53" s="13" t="s">
        <v>34</v>
      </c>
      <c r="B53" s="19" t="s">
        <v>2</v>
      </c>
      <c r="C53" s="20" t="s">
        <v>3</v>
      </c>
      <c r="D53" s="47" t="s">
        <v>0</v>
      </c>
      <c r="E53" s="57"/>
      <c r="F53" s="59"/>
    </row>
    <row r="54" spans="1:6" x14ac:dyDescent="0.35">
      <c r="A54" s="61" t="s">
        <v>71</v>
      </c>
      <c r="B54" s="26"/>
      <c r="C54" s="26"/>
      <c r="D54" s="27">
        <f t="shared" ref="D54:D63" si="6">SUM(B54:C54)</f>
        <v>0</v>
      </c>
      <c r="E54" s="30"/>
      <c r="F54" s="32"/>
    </row>
    <row r="55" spans="1:6" x14ac:dyDescent="0.35">
      <c r="A55" s="61" t="s">
        <v>72</v>
      </c>
      <c r="B55" s="26"/>
      <c r="C55" s="26"/>
      <c r="D55" s="27">
        <f t="shared" si="6"/>
        <v>0</v>
      </c>
      <c r="E55" s="33"/>
      <c r="F55" s="34"/>
    </row>
    <row r="56" spans="1:6" x14ac:dyDescent="0.35">
      <c r="A56" s="44" t="s">
        <v>79</v>
      </c>
      <c r="B56" s="42"/>
      <c r="C56" s="77"/>
      <c r="D56" s="28">
        <f t="shared" si="6"/>
        <v>0</v>
      </c>
      <c r="E56" s="52">
        <f>D56</f>
        <v>0</v>
      </c>
      <c r="F56" s="35">
        <f>E56-D56</f>
        <v>0</v>
      </c>
    </row>
    <row r="57" spans="1:6" x14ac:dyDescent="0.35">
      <c r="A57" s="44" t="s">
        <v>73</v>
      </c>
      <c r="B57" s="42"/>
      <c r="C57" s="77"/>
      <c r="D57" s="28">
        <f t="shared" si="6"/>
        <v>0</v>
      </c>
      <c r="E57" s="52">
        <f>D57</f>
        <v>0</v>
      </c>
      <c r="F57" s="35">
        <f>E57-D57</f>
        <v>0</v>
      </c>
    </row>
    <row r="58" spans="1:6" x14ac:dyDescent="0.35">
      <c r="A58" s="63" t="s">
        <v>119</v>
      </c>
      <c r="B58" s="77"/>
      <c r="C58" s="42"/>
      <c r="D58" s="27">
        <f t="shared" si="6"/>
        <v>0</v>
      </c>
      <c r="E58" s="33"/>
      <c r="F58" s="34"/>
    </row>
    <row r="59" spans="1:6" x14ac:dyDescent="0.35">
      <c r="A59" s="25" t="s">
        <v>74</v>
      </c>
      <c r="B59" s="42"/>
      <c r="C59" s="77"/>
      <c r="D59" s="28">
        <f t="shared" si="6"/>
        <v>0</v>
      </c>
      <c r="E59" s="52">
        <f>D59</f>
        <v>0</v>
      </c>
      <c r="F59" s="35">
        <f>E59-D59</f>
        <v>0</v>
      </c>
    </row>
    <row r="60" spans="1:6" x14ac:dyDescent="0.35">
      <c r="A60" s="44" t="s">
        <v>75</v>
      </c>
      <c r="B60" s="42"/>
      <c r="C60" s="77"/>
      <c r="D60" s="28">
        <f t="shared" si="6"/>
        <v>0</v>
      </c>
      <c r="E60" s="52">
        <f>D60</f>
        <v>0</v>
      </c>
      <c r="F60" s="35">
        <f>E60-D60</f>
        <v>0</v>
      </c>
    </row>
    <row r="61" spans="1:6" x14ac:dyDescent="0.35">
      <c r="A61" s="62" t="s">
        <v>76</v>
      </c>
      <c r="B61" s="42"/>
      <c r="C61" s="77"/>
      <c r="D61" s="28">
        <f t="shared" si="6"/>
        <v>0</v>
      </c>
      <c r="E61" s="52">
        <f>D61</f>
        <v>0</v>
      </c>
      <c r="F61" s="35">
        <f>E61-D61</f>
        <v>0</v>
      </c>
    </row>
    <row r="62" spans="1:6" x14ac:dyDescent="0.35">
      <c r="A62" s="62" t="s">
        <v>77</v>
      </c>
      <c r="B62" s="42"/>
      <c r="C62" s="77"/>
      <c r="D62" s="28">
        <f t="shared" si="6"/>
        <v>0</v>
      </c>
      <c r="E62" s="52">
        <f>D62</f>
        <v>0</v>
      </c>
      <c r="F62" s="35">
        <f>E62-D62</f>
        <v>0</v>
      </c>
    </row>
    <row r="63" spans="1:6" ht="15" thickBot="1" x14ac:dyDescent="0.4">
      <c r="A63" s="62" t="s">
        <v>78</v>
      </c>
      <c r="B63" s="42"/>
      <c r="C63" s="77"/>
      <c r="D63" s="28">
        <f t="shared" si="6"/>
        <v>0</v>
      </c>
      <c r="E63" s="55">
        <f>D63</f>
        <v>0</v>
      </c>
      <c r="F63" s="36">
        <f>E63-D63</f>
        <v>0</v>
      </c>
    </row>
    <row r="64" spans="1:6" ht="15" thickBot="1" x14ac:dyDescent="0.4">
      <c r="A64" s="14" t="s">
        <v>5</v>
      </c>
      <c r="B64" s="16">
        <f>SUM(B54:B63)</f>
        <v>0</v>
      </c>
      <c r="C64" s="17">
        <f>SUM(C54:C63)</f>
        <v>0</v>
      </c>
      <c r="D64" s="48">
        <f>SUM(B64:C64)</f>
        <v>0</v>
      </c>
      <c r="E64" s="49"/>
      <c r="F64" s="24"/>
    </row>
    <row r="65" spans="1:6" x14ac:dyDescent="0.35">
      <c r="A65" s="4"/>
      <c r="B65" s="8"/>
      <c r="C65" s="8"/>
      <c r="D65" s="8"/>
      <c r="E65" s="416" t="s">
        <v>106</v>
      </c>
      <c r="F65" s="454" t="s">
        <v>50</v>
      </c>
    </row>
    <row r="66" spans="1:6" ht="15" thickBot="1" x14ac:dyDescent="0.4">
      <c r="A66" s="4"/>
      <c r="B66" s="8"/>
      <c r="C66" s="8"/>
      <c r="D66" s="8"/>
      <c r="E66" s="417"/>
      <c r="F66" s="453"/>
    </row>
    <row r="67" spans="1:6" ht="15" thickBot="1" x14ac:dyDescent="0.4">
      <c r="A67" s="13" t="s">
        <v>45</v>
      </c>
      <c r="B67" s="19" t="s">
        <v>2</v>
      </c>
      <c r="C67" s="20" t="s">
        <v>3</v>
      </c>
      <c r="D67" s="47" t="s">
        <v>0</v>
      </c>
      <c r="E67" s="57"/>
      <c r="F67" s="59"/>
    </row>
    <row r="68" spans="1:6" x14ac:dyDescent="0.35">
      <c r="A68" s="61" t="s">
        <v>71</v>
      </c>
      <c r="B68" s="26"/>
      <c r="C68" s="26"/>
      <c r="D68" s="27">
        <f t="shared" ref="D68:D77" si="7">SUM(B68:C68)</f>
        <v>0</v>
      </c>
      <c r="E68" s="30"/>
      <c r="F68" s="32"/>
    </row>
    <row r="69" spans="1:6" x14ac:dyDescent="0.35">
      <c r="A69" s="61" t="s">
        <v>72</v>
      </c>
      <c r="B69" s="26"/>
      <c r="C69" s="26"/>
      <c r="D69" s="27">
        <f t="shared" si="7"/>
        <v>0</v>
      </c>
      <c r="E69" s="33"/>
      <c r="F69" s="34"/>
    </row>
    <row r="70" spans="1:6" x14ac:dyDescent="0.35">
      <c r="A70" s="44" t="s">
        <v>79</v>
      </c>
      <c r="B70" s="43"/>
      <c r="C70" s="77"/>
      <c r="D70" s="28">
        <f t="shared" si="7"/>
        <v>0</v>
      </c>
      <c r="E70" s="52">
        <f>D70</f>
        <v>0</v>
      </c>
      <c r="F70" s="35">
        <f>E70-D70</f>
        <v>0</v>
      </c>
    </row>
    <row r="71" spans="1:6" x14ac:dyDescent="0.35">
      <c r="A71" s="44" t="s">
        <v>73</v>
      </c>
      <c r="B71" s="42"/>
      <c r="C71" s="77"/>
      <c r="D71" s="28">
        <f t="shared" si="7"/>
        <v>0</v>
      </c>
      <c r="E71" s="52">
        <f>D71</f>
        <v>0</v>
      </c>
      <c r="F71" s="35">
        <f>E71-D71</f>
        <v>0</v>
      </c>
    </row>
    <row r="72" spans="1:6" x14ac:dyDescent="0.35">
      <c r="A72" s="63" t="s">
        <v>120</v>
      </c>
      <c r="B72" s="77"/>
      <c r="C72" s="42"/>
      <c r="D72" s="27">
        <f t="shared" si="7"/>
        <v>0</v>
      </c>
      <c r="E72" s="33"/>
      <c r="F72" s="34"/>
    </row>
    <row r="73" spans="1:6" x14ac:dyDescent="0.35">
      <c r="A73" s="25" t="s">
        <v>74</v>
      </c>
      <c r="B73" s="42"/>
      <c r="C73" s="77"/>
      <c r="D73" s="28">
        <f>SUM(B73:C73)</f>
        <v>0</v>
      </c>
      <c r="E73" s="52">
        <f>D73</f>
        <v>0</v>
      </c>
      <c r="F73" s="35">
        <f>E73-D73</f>
        <v>0</v>
      </c>
    </row>
    <row r="74" spans="1:6" x14ac:dyDescent="0.35">
      <c r="A74" s="44" t="s">
        <v>75</v>
      </c>
      <c r="B74" s="42"/>
      <c r="C74" s="77"/>
      <c r="D74" s="28">
        <f t="shared" si="7"/>
        <v>0</v>
      </c>
      <c r="E74" s="52">
        <f>D74</f>
        <v>0</v>
      </c>
      <c r="F74" s="35">
        <f>E74-D74</f>
        <v>0</v>
      </c>
    </row>
    <row r="75" spans="1:6" x14ac:dyDescent="0.35">
      <c r="A75" s="62" t="s">
        <v>76</v>
      </c>
      <c r="B75" s="42"/>
      <c r="C75" s="77"/>
      <c r="D75" s="28">
        <f t="shared" si="7"/>
        <v>0</v>
      </c>
      <c r="E75" s="52">
        <f>D75</f>
        <v>0</v>
      </c>
      <c r="F75" s="35">
        <f>E75-D75</f>
        <v>0</v>
      </c>
    </row>
    <row r="76" spans="1:6" x14ac:dyDescent="0.35">
      <c r="A76" s="62" t="s">
        <v>77</v>
      </c>
      <c r="B76" s="42"/>
      <c r="C76" s="77"/>
      <c r="D76" s="28">
        <f t="shared" si="7"/>
        <v>0</v>
      </c>
      <c r="E76" s="52">
        <f>D76</f>
        <v>0</v>
      </c>
      <c r="F76" s="35">
        <f>E76-D76</f>
        <v>0</v>
      </c>
    </row>
    <row r="77" spans="1:6" ht="15" thickBot="1" x14ac:dyDescent="0.4">
      <c r="A77" s="62" t="s">
        <v>78</v>
      </c>
      <c r="B77" s="42"/>
      <c r="C77" s="77"/>
      <c r="D77" s="28">
        <f t="shared" si="7"/>
        <v>0</v>
      </c>
      <c r="E77" s="55">
        <f>D77</f>
        <v>0</v>
      </c>
      <c r="F77" s="36">
        <f>E77-D77</f>
        <v>0</v>
      </c>
    </row>
    <row r="78" spans="1:6" ht="15" thickBot="1" x14ac:dyDescent="0.4">
      <c r="A78" s="14" t="s">
        <v>5</v>
      </c>
      <c r="B78" s="16">
        <f>SUM(B68:B77)</f>
        <v>0</v>
      </c>
      <c r="C78" s="17">
        <f>SUM(C68:C77)</f>
        <v>0</v>
      </c>
      <c r="D78" s="48">
        <f>SUM(B78:C78)</f>
        <v>0</v>
      </c>
      <c r="E78" s="49"/>
      <c r="F78" s="24"/>
    </row>
    <row r="79" spans="1:6" ht="15" customHeight="1" x14ac:dyDescent="0.35">
      <c r="A79" s="4"/>
      <c r="B79" s="12"/>
      <c r="C79" s="12"/>
      <c r="D79" s="8"/>
      <c r="E79" s="416" t="s">
        <v>49</v>
      </c>
      <c r="F79" s="454" t="s">
        <v>50</v>
      </c>
    </row>
    <row r="80" spans="1:6" ht="15" thickBot="1" x14ac:dyDescent="0.4">
      <c r="A80" s="4"/>
      <c r="B80" s="4"/>
      <c r="C80" s="4"/>
      <c r="D80" s="4"/>
      <c r="E80" s="417"/>
      <c r="F80" s="453"/>
    </row>
    <row r="81" spans="1:6" ht="15" thickBot="1" x14ac:dyDescent="0.4">
      <c r="A81" s="13" t="s">
        <v>46</v>
      </c>
      <c r="B81" s="19" t="s">
        <v>2</v>
      </c>
      <c r="C81" s="20" t="s">
        <v>3</v>
      </c>
      <c r="D81" s="47" t="s">
        <v>0</v>
      </c>
      <c r="E81" s="57"/>
      <c r="F81" s="59"/>
    </row>
    <row r="82" spans="1:6" x14ac:dyDescent="0.35">
      <c r="A82" s="61" t="s">
        <v>71</v>
      </c>
      <c r="B82" s="26"/>
      <c r="C82" s="26"/>
      <c r="D82" s="27">
        <f t="shared" ref="D82:D91" si="8">SUM(B82:C82)</f>
        <v>0</v>
      </c>
      <c r="E82" s="30"/>
      <c r="F82" s="32"/>
    </row>
    <row r="83" spans="1:6" x14ac:dyDescent="0.35">
      <c r="A83" s="61" t="s">
        <v>72</v>
      </c>
      <c r="B83" s="26"/>
      <c r="C83" s="26"/>
      <c r="D83" s="27">
        <f t="shared" si="8"/>
        <v>0</v>
      </c>
      <c r="E83" s="33"/>
      <c r="F83" s="34"/>
    </row>
    <row r="84" spans="1:6" x14ac:dyDescent="0.35">
      <c r="A84" s="44" t="s">
        <v>79</v>
      </c>
      <c r="B84" s="42"/>
      <c r="C84" s="77"/>
      <c r="D84" s="28">
        <f t="shared" si="8"/>
        <v>0</v>
      </c>
      <c r="E84" s="52">
        <f>D84</f>
        <v>0</v>
      </c>
      <c r="F84" s="35">
        <f>E84-D84</f>
        <v>0</v>
      </c>
    </row>
    <row r="85" spans="1:6" x14ac:dyDescent="0.35">
      <c r="A85" s="44" t="s">
        <v>73</v>
      </c>
      <c r="B85" s="42"/>
      <c r="C85" s="77"/>
      <c r="D85" s="28">
        <f t="shared" si="8"/>
        <v>0</v>
      </c>
      <c r="E85" s="52">
        <f>D85</f>
        <v>0</v>
      </c>
      <c r="F85" s="35">
        <f>E85-D85</f>
        <v>0</v>
      </c>
    </row>
    <row r="86" spans="1:6" x14ac:dyDescent="0.35">
      <c r="A86" s="63" t="s">
        <v>119</v>
      </c>
      <c r="B86" s="77"/>
      <c r="C86" s="42"/>
      <c r="D86" s="27">
        <f t="shared" si="8"/>
        <v>0</v>
      </c>
      <c r="E86" s="33"/>
      <c r="F86" s="34"/>
    </row>
    <row r="87" spans="1:6" x14ac:dyDescent="0.35">
      <c r="A87" s="25" t="s">
        <v>74</v>
      </c>
      <c r="B87" s="42"/>
      <c r="C87" s="77"/>
      <c r="D87" s="28">
        <f t="shared" si="8"/>
        <v>0</v>
      </c>
      <c r="E87" s="52">
        <f>D87</f>
        <v>0</v>
      </c>
      <c r="F87" s="35">
        <f>E87-D87</f>
        <v>0</v>
      </c>
    </row>
    <row r="88" spans="1:6" x14ac:dyDescent="0.35">
      <c r="A88" s="44" t="s">
        <v>75</v>
      </c>
      <c r="B88" s="42"/>
      <c r="C88" s="77"/>
      <c r="D88" s="28">
        <f t="shared" si="8"/>
        <v>0</v>
      </c>
      <c r="E88" s="52">
        <f>D88</f>
        <v>0</v>
      </c>
      <c r="F88" s="35">
        <f>E88-D88</f>
        <v>0</v>
      </c>
    </row>
    <row r="89" spans="1:6" x14ac:dyDescent="0.35">
      <c r="A89" s="62" t="s">
        <v>76</v>
      </c>
      <c r="B89" s="42"/>
      <c r="C89" s="77"/>
      <c r="D89" s="28">
        <f t="shared" si="8"/>
        <v>0</v>
      </c>
      <c r="E89" s="52">
        <f>D89</f>
        <v>0</v>
      </c>
      <c r="F89" s="35">
        <f>E89-D89</f>
        <v>0</v>
      </c>
    </row>
    <row r="90" spans="1:6" x14ac:dyDescent="0.35">
      <c r="A90" s="62" t="s">
        <v>77</v>
      </c>
      <c r="B90" s="42"/>
      <c r="C90" s="77"/>
      <c r="D90" s="28">
        <f t="shared" si="8"/>
        <v>0</v>
      </c>
      <c r="E90" s="52">
        <f>D90</f>
        <v>0</v>
      </c>
      <c r="F90" s="35">
        <f>E90-D90</f>
        <v>0</v>
      </c>
    </row>
    <row r="91" spans="1:6" ht="15" thickBot="1" x14ac:dyDescent="0.4">
      <c r="A91" s="62" t="s">
        <v>78</v>
      </c>
      <c r="B91" s="42"/>
      <c r="C91" s="77"/>
      <c r="D91" s="28">
        <f t="shared" si="8"/>
        <v>0</v>
      </c>
      <c r="E91" s="55">
        <f>D91</f>
        <v>0</v>
      </c>
      <c r="F91" s="36">
        <f>E91-D91</f>
        <v>0</v>
      </c>
    </row>
    <row r="92" spans="1:6" ht="15" thickBot="1" x14ac:dyDescent="0.4">
      <c r="A92" s="14" t="s">
        <v>5</v>
      </c>
      <c r="B92" s="16">
        <f>SUM(B82:B91)</f>
        <v>0</v>
      </c>
      <c r="C92" s="17">
        <f>SUM(C82:C91)</f>
        <v>0</v>
      </c>
      <c r="D92" s="48">
        <f>SUM(B92:C92)</f>
        <v>0</v>
      </c>
      <c r="E92" s="49"/>
      <c r="F92" s="24"/>
    </row>
    <row r="93" spans="1:6" ht="15" customHeight="1" x14ac:dyDescent="0.35">
      <c r="A93" s="4"/>
      <c r="B93" s="12"/>
      <c r="C93" s="12"/>
      <c r="D93" s="8"/>
      <c r="E93" s="416" t="s">
        <v>49</v>
      </c>
      <c r="F93" s="454" t="s">
        <v>50</v>
      </c>
    </row>
    <row r="94" spans="1:6" ht="15" thickBot="1" x14ac:dyDescent="0.4">
      <c r="A94" s="4"/>
      <c r="B94" s="4"/>
      <c r="C94" s="4"/>
      <c r="D94" s="4"/>
      <c r="E94" s="417"/>
      <c r="F94" s="453"/>
    </row>
    <row r="95" spans="1:6" ht="15" thickBot="1" x14ac:dyDescent="0.4">
      <c r="A95" s="13" t="s">
        <v>47</v>
      </c>
      <c r="B95" s="19" t="s">
        <v>2</v>
      </c>
      <c r="C95" s="20" t="s">
        <v>3</v>
      </c>
      <c r="D95" s="47" t="s">
        <v>0</v>
      </c>
      <c r="E95" s="57"/>
      <c r="F95" s="59"/>
    </row>
    <row r="96" spans="1:6" x14ac:dyDescent="0.35">
      <c r="A96" s="61" t="s">
        <v>71</v>
      </c>
      <c r="B96" s="26"/>
      <c r="C96" s="26"/>
      <c r="D96" s="27">
        <f t="shared" ref="D96:D105" si="9">SUM(B96:C96)</f>
        <v>0</v>
      </c>
      <c r="E96" s="30"/>
      <c r="F96" s="32"/>
    </row>
    <row r="97" spans="1:6" x14ac:dyDescent="0.35">
      <c r="A97" s="61" t="s">
        <v>72</v>
      </c>
      <c r="B97" s="26"/>
      <c r="C97" s="26"/>
      <c r="D97" s="27">
        <f t="shared" si="9"/>
        <v>0</v>
      </c>
      <c r="E97" s="33"/>
      <c r="F97" s="34"/>
    </row>
    <row r="98" spans="1:6" x14ac:dyDescent="0.35">
      <c r="A98" s="44" t="s">
        <v>79</v>
      </c>
      <c r="B98" s="42"/>
      <c r="C98" s="77"/>
      <c r="D98" s="28">
        <f t="shared" si="9"/>
        <v>0</v>
      </c>
      <c r="E98" s="52">
        <f>D98</f>
        <v>0</v>
      </c>
      <c r="F98" s="35">
        <f>E98-D98</f>
        <v>0</v>
      </c>
    </row>
    <row r="99" spans="1:6" x14ac:dyDescent="0.35">
      <c r="A99" s="44" t="s">
        <v>73</v>
      </c>
      <c r="B99" s="42"/>
      <c r="C99" s="77"/>
      <c r="D99" s="28">
        <f t="shared" si="9"/>
        <v>0</v>
      </c>
      <c r="E99" s="52">
        <f>D99</f>
        <v>0</v>
      </c>
      <c r="F99" s="35">
        <f>E99-D99</f>
        <v>0</v>
      </c>
    </row>
    <row r="100" spans="1:6" x14ac:dyDescent="0.35">
      <c r="A100" s="63" t="s">
        <v>119</v>
      </c>
      <c r="B100" s="77"/>
      <c r="C100" s="42"/>
      <c r="D100" s="27">
        <f t="shared" si="9"/>
        <v>0</v>
      </c>
      <c r="E100" s="33"/>
      <c r="F100" s="34"/>
    </row>
    <row r="101" spans="1:6" x14ac:dyDescent="0.35">
      <c r="A101" s="25" t="s">
        <v>74</v>
      </c>
      <c r="B101" s="42"/>
      <c r="C101" s="77"/>
      <c r="D101" s="28">
        <f t="shared" si="9"/>
        <v>0</v>
      </c>
      <c r="E101" s="52">
        <f>D101</f>
        <v>0</v>
      </c>
      <c r="F101" s="35">
        <f>E101-D101</f>
        <v>0</v>
      </c>
    </row>
    <row r="102" spans="1:6" x14ac:dyDescent="0.35">
      <c r="A102" s="44" t="s">
        <v>75</v>
      </c>
      <c r="B102" s="42"/>
      <c r="C102" s="77"/>
      <c r="D102" s="28">
        <f t="shared" si="9"/>
        <v>0</v>
      </c>
      <c r="E102" s="52">
        <f>D102</f>
        <v>0</v>
      </c>
      <c r="F102" s="35">
        <f>E102-D102</f>
        <v>0</v>
      </c>
    </row>
    <row r="103" spans="1:6" x14ac:dyDescent="0.35">
      <c r="A103" s="62" t="s">
        <v>76</v>
      </c>
      <c r="B103" s="42"/>
      <c r="C103" s="77"/>
      <c r="D103" s="28">
        <f t="shared" si="9"/>
        <v>0</v>
      </c>
      <c r="E103" s="52">
        <f>D103</f>
        <v>0</v>
      </c>
      <c r="F103" s="35">
        <f>E103-D103</f>
        <v>0</v>
      </c>
    </row>
    <row r="104" spans="1:6" x14ac:dyDescent="0.35">
      <c r="A104" s="62" t="s">
        <v>77</v>
      </c>
      <c r="B104" s="42"/>
      <c r="C104" s="77"/>
      <c r="D104" s="28">
        <f t="shared" si="9"/>
        <v>0</v>
      </c>
      <c r="E104" s="52">
        <f>D104</f>
        <v>0</v>
      </c>
      <c r="F104" s="35">
        <f>E104-D104</f>
        <v>0</v>
      </c>
    </row>
    <row r="105" spans="1:6" ht="15" thickBot="1" x14ac:dyDescent="0.4">
      <c r="A105" s="62" t="s">
        <v>78</v>
      </c>
      <c r="B105" s="42"/>
      <c r="C105" s="77"/>
      <c r="D105" s="28">
        <f t="shared" si="9"/>
        <v>0</v>
      </c>
      <c r="E105" s="55">
        <f>D105</f>
        <v>0</v>
      </c>
      <c r="F105" s="36">
        <f>E105-D105</f>
        <v>0</v>
      </c>
    </row>
    <row r="106" spans="1:6" ht="15" thickBot="1" x14ac:dyDescent="0.4">
      <c r="A106" s="14" t="s">
        <v>5</v>
      </c>
      <c r="B106" s="16">
        <f>SUM(B96:B105)</f>
        <v>0</v>
      </c>
      <c r="C106" s="17">
        <f>SUM(C96:C105)</f>
        <v>0</v>
      </c>
      <c r="D106" s="48">
        <f>SUM(B106:C106)</f>
        <v>0</v>
      </c>
      <c r="E106" s="49"/>
      <c r="F106" s="24"/>
    </row>
    <row r="107" spans="1:6" ht="15" customHeight="1" x14ac:dyDescent="0.35">
      <c r="A107" s="4"/>
      <c r="B107" s="12"/>
      <c r="C107" s="12"/>
      <c r="D107" s="8"/>
      <c r="E107" s="416" t="s">
        <v>49</v>
      </c>
      <c r="F107" s="454" t="s">
        <v>50</v>
      </c>
    </row>
    <row r="108" spans="1:6" ht="15" thickBot="1" x14ac:dyDescent="0.4">
      <c r="A108" s="4"/>
      <c r="B108" s="4"/>
      <c r="C108" s="4"/>
      <c r="D108" s="4"/>
      <c r="E108" s="417"/>
      <c r="F108" s="453"/>
    </row>
    <row r="109" spans="1:6" ht="15" thickBot="1" x14ac:dyDescent="0.4">
      <c r="A109" s="13" t="s">
        <v>48</v>
      </c>
      <c r="B109" s="19" t="s">
        <v>2</v>
      </c>
      <c r="C109" s="20" t="s">
        <v>3</v>
      </c>
      <c r="D109" s="47" t="s">
        <v>0</v>
      </c>
      <c r="E109" s="57"/>
      <c r="F109" s="59"/>
    </row>
    <row r="110" spans="1:6" x14ac:dyDescent="0.35">
      <c r="A110" s="61" t="s">
        <v>71</v>
      </c>
      <c r="B110" s="26"/>
      <c r="C110" s="26"/>
      <c r="D110" s="27">
        <f t="shared" ref="D110:D119" si="10">SUM(B110:C110)</f>
        <v>0</v>
      </c>
      <c r="E110" s="30"/>
      <c r="F110" s="32"/>
    </row>
    <row r="111" spans="1:6" x14ac:dyDescent="0.35">
      <c r="A111" s="61" t="s">
        <v>72</v>
      </c>
      <c r="B111" s="26"/>
      <c r="C111" s="26"/>
      <c r="D111" s="27">
        <f t="shared" si="10"/>
        <v>0</v>
      </c>
      <c r="E111" s="33"/>
      <c r="F111" s="34"/>
    </row>
    <row r="112" spans="1:6" x14ac:dyDescent="0.35">
      <c r="A112" s="44" t="s">
        <v>79</v>
      </c>
      <c r="B112" s="26"/>
      <c r="C112" s="78"/>
      <c r="D112" s="28">
        <f t="shared" si="10"/>
        <v>0</v>
      </c>
      <c r="E112" s="52">
        <f>D112</f>
        <v>0</v>
      </c>
      <c r="F112" s="35">
        <f>E112-D112</f>
        <v>0</v>
      </c>
    </row>
    <row r="113" spans="1:6" x14ac:dyDescent="0.35">
      <c r="A113" s="44" t="s">
        <v>73</v>
      </c>
      <c r="B113" s="26"/>
      <c r="C113" s="78"/>
      <c r="D113" s="28">
        <f t="shared" si="10"/>
        <v>0</v>
      </c>
      <c r="E113" s="52">
        <f>D113</f>
        <v>0</v>
      </c>
      <c r="F113" s="35">
        <f>E113-D113</f>
        <v>0</v>
      </c>
    </row>
    <row r="114" spans="1:6" x14ac:dyDescent="0.35">
      <c r="A114" s="63" t="s">
        <v>120</v>
      </c>
      <c r="B114" s="78"/>
      <c r="C114" s="26"/>
      <c r="D114" s="27">
        <f t="shared" si="10"/>
        <v>0</v>
      </c>
      <c r="E114" s="33"/>
      <c r="F114" s="34"/>
    </row>
    <row r="115" spans="1:6" x14ac:dyDescent="0.35">
      <c r="A115" s="25" t="s">
        <v>74</v>
      </c>
      <c r="B115" s="26"/>
      <c r="C115" s="78"/>
      <c r="D115" s="28">
        <f t="shared" si="10"/>
        <v>0</v>
      </c>
      <c r="E115" s="52">
        <f>D115</f>
        <v>0</v>
      </c>
      <c r="F115" s="35">
        <f>E115-D115</f>
        <v>0</v>
      </c>
    </row>
    <row r="116" spans="1:6" x14ac:dyDescent="0.35">
      <c r="A116" s="44" t="s">
        <v>75</v>
      </c>
      <c r="B116" s="26"/>
      <c r="C116" s="78"/>
      <c r="D116" s="28">
        <f t="shared" si="10"/>
        <v>0</v>
      </c>
      <c r="E116" s="52">
        <f>D116</f>
        <v>0</v>
      </c>
      <c r="F116" s="35">
        <f>E116-D116</f>
        <v>0</v>
      </c>
    </row>
    <row r="117" spans="1:6" x14ac:dyDescent="0.35">
      <c r="A117" s="62" t="s">
        <v>76</v>
      </c>
      <c r="B117" s="26"/>
      <c r="C117" s="78"/>
      <c r="D117" s="28">
        <f t="shared" si="10"/>
        <v>0</v>
      </c>
      <c r="E117" s="52">
        <f>D117</f>
        <v>0</v>
      </c>
      <c r="F117" s="35">
        <f>E117-D117</f>
        <v>0</v>
      </c>
    </row>
    <row r="118" spans="1:6" x14ac:dyDescent="0.35">
      <c r="A118" s="62" t="s">
        <v>77</v>
      </c>
      <c r="B118" s="26"/>
      <c r="C118" s="78"/>
      <c r="D118" s="28">
        <f>SUM(B118:C118)</f>
        <v>0</v>
      </c>
      <c r="E118" s="52">
        <f>D118</f>
        <v>0</v>
      </c>
      <c r="F118" s="35">
        <f>E118-D118</f>
        <v>0</v>
      </c>
    </row>
    <row r="119" spans="1:6" ht="15" thickBot="1" x14ac:dyDescent="0.4">
      <c r="A119" s="62" t="s">
        <v>78</v>
      </c>
      <c r="B119" s="26"/>
      <c r="C119" s="78"/>
      <c r="D119" s="28">
        <f t="shared" si="10"/>
        <v>0</v>
      </c>
      <c r="E119" s="55">
        <f>D119</f>
        <v>0</v>
      </c>
      <c r="F119" s="36">
        <f>E119-D119</f>
        <v>0</v>
      </c>
    </row>
    <row r="120" spans="1:6" ht="15" thickBot="1" x14ac:dyDescent="0.4">
      <c r="A120" s="14" t="s">
        <v>5</v>
      </c>
      <c r="B120" s="16">
        <f>SUM(B110:B119)</f>
        <v>0</v>
      </c>
      <c r="C120" s="17">
        <f>SUM(C110:C119)</f>
        <v>0</v>
      </c>
      <c r="D120" s="18">
        <f>SUM(B120:C120)</f>
        <v>0</v>
      </c>
    </row>
  </sheetData>
  <sheetProtection password="88B1" sheet="1" selectLockedCells="1"/>
  <protectedRanges>
    <protectedRange sqref="B112:B116 B119 B98:B102 B105 B84:B88 B91 B77 B56:B57 B63 B42:B43 B49 B28:B29 B35 B71:B74 B31:B32 B45:B46 B59:B60" name="Intervallo25"/>
    <protectedRange sqref="C112:C113 C98:C99 C84:C85 C70:C71" name="Intervallo23"/>
    <protectedRange sqref="C115:C116 C119 C101:C102 C105 C87:C88 C91 C73:C74 C77" name="Intervallo24"/>
    <protectedRange sqref="B117:B118 B103:B104 B89:B90 B75:B76 B61:B62 B47:B48 B33:B34" name="Intervallo26"/>
    <protectedRange sqref="C75:C76 C89:C90 C103:C104 C117:C118" name="Intervallo28"/>
    <protectedRange sqref="C28" name="Intervallo25_1"/>
    <protectedRange sqref="C29" name="Intervallo25_2"/>
    <protectedRange sqref="C31" name="Intervallo25_3"/>
    <protectedRange sqref="C32" name="Intervallo25_4"/>
    <protectedRange sqref="B30" name="Intervallo25_6"/>
    <protectedRange sqref="C33:C34" name="Intervallo25_7"/>
    <protectedRange sqref="C35" name="Intervallo25_8"/>
    <protectedRange sqref="C42" name="Intervallo25_9"/>
    <protectedRange sqref="C43" name="Intervallo25_10"/>
    <protectedRange sqref="B44" name="Intervallo25_11"/>
    <protectedRange sqref="C45" name="Intervallo25_13"/>
    <protectedRange sqref="C46" name="Intervallo25_14"/>
    <protectedRange sqref="C47:C48" name="Intervallo25_15"/>
    <protectedRange sqref="C49" name="Intervallo25_16"/>
    <protectedRange sqref="C56" name="Intervallo25_17"/>
    <protectedRange sqref="C57" name="Intervallo25_18"/>
    <protectedRange sqref="B58" name="Intervallo25_19"/>
    <protectedRange sqref="C59" name="Intervallo25_20"/>
    <protectedRange sqref="C60" name="Intervallo25_21"/>
    <protectedRange sqref="C61:C62" name="Intervallo25_22"/>
    <protectedRange sqref="C63" name="Intervallo25_23"/>
  </protectedRanges>
  <mergeCells count="22">
    <mergeCell ref="F4:F5"/>
    <mergeCell ref="A2:F3"/>
    <mergeCell ref="B4:B5"/>
    <mergeCell ref="C4:C5"/>
    <mergeCell ref="D4:D5"/>
    <mergeCell ref="E4:E5"/>
    <mergeCell ref="E51:E52"/>
    <mergeCell ref="F93:F94"/>
    <mergeCell ref="E107:E108"/>
    <mergeCell ref="F51:F52"/>
    <mergeCell ref="E23:E24"/>
    <mergeCell ref="F65:F66"/>
    <mergeCell ref="A20:H20"/>
    <mergeCell ref="F23:F24"/>
    <mergeCell ref="F37:F38"/>
    <mergeCell ref="E93:E94"/>
    <mergeCell ref="F107:F108"/>
    <mergeCell ref="E22:F22"/>
    <mergeCell ref="E65:E66"/>
    <mergeCell ref="E37:E38"/>
    <mergeCell ref="F79:F80"/>
    <mergeCell ref="E79:E80"/>
  </mergeCells>
  <pageMargins left="0.31496062992125984" right="0.31496062992125984" top="0.35433070866141736" bottom="0.35433070866141736" header="0.31496062992125984" footer="0.31496062992125984"/>
  <pageSetup paperSize="9" scale="87" orientation="landscape" r:id="rId1"/>
  <headerFooter alignWithMargins="0"/>
  <rowBreaks count="3" manualBreakCount="3">
    <brk id="36" max="7" man="1"/>
    <brk id="64" max="7" man="1"/>
    <brk id="92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Idea Generale</vt:lpstr>
      <vt:lpstr>Budget per Partner</vt:lpstr>
      <vt:lpstr>Budget per Azione</vt:lpstr>
      <vt:lpstr>Budget per Anno</vt:lpstr>
      <vt:lpstr>'Budget per Anno'!Area_stampa</vt:lpstr>
      <vt:lpstr>'Budget per Azione'!Area_stampa</vt:lpstr>
      <vt:lpstr>'Budget per Partner'!Area_stampa</vt:lpstr>
    </vt:vector>
  </TitlesOfParts>
  <Company>unimi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Divisione Servizi per la Ricerca</dc:creator>
  <cp:lastModifiedBy>Paola Papagna</cp:lastModifiedBy>
  <cp:lastPrinted>2016-03-14T10:22:16Z</cp:lastPrinted>
  <dcterms:created xsi:type="dcterms:W3CDTF">2007-05-18T09:18:54Z</dcterms:created>
  <dcterms:modified xsi:type="dcterms:W3CDTF">2025-03-11T14:10:46Z</dcterms:modified>
</cp:coreProperties>
</file>