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avide\Cariplo 2021\web\allegati web\"/>
    </mc:Choice>
  </mc:AlternateContent>
  <bookViews>
    <workbookView xWindow="0" yWindow="0" windowWidth="19200" windowHeight="8304"/>
  </bookViews>
  <sheets>
    <sheet name="Idea Generale" sheetId="1" r:id="rId1"/>
    <sheet name="Budget per Partner" sheetId="2" r:id="rId2"/>
  </sheets>
  <calcPr calcId="162913"/>
</workbook>
</file>

<file path=xl/calcChain.xml><?xml version="1.0" encoding="utf-8"?>
<calcChain xmlns="http://schemas.openxmlformats.org/spreadsheetml/2006/main">
  <c r="D27" i="2" l="1"/>
  <c r="G31" i="2"/>
  <c r="C121" i="2" l="1"/>
  <c r="B121" i="2"/>
  <c r="I53" i="1" s="1"/>
  <c r="D120" i="2"/>
  <c r="D119" i="2"/>
  <c r="D118" i="2"/>
  <c r="D117" i="2"/>
  <c r="D116" i="2"/>
  <c r="D122" i="2" s="1"/>
  <c r="D115" i="2"/>
  <c r="D114" i="2"/>
  <c r="D113" i="2"/>
  <c r="D112" i="2"/>
  <c r="D111" i="2"/>
  <c r="C106" i="2"/>
  <c r="B106" i="2"/>
  <c r="D105" i="2"/>
  <c r="D104" i="2"/>
  <c r="D103" i="2"/>
  <c r="D102" i="2"/>
  <c r="D101" i="2"/>
  <c r="D107" i="2" s="1"/>
  <c r="D100" i="2"/>
  <c r="D99" i="2"/>
  <c r="D98" i="2"/>
  <c r="D97" i="2"/>
  <c r="D96" i="2"/>
  <c r="C91" i="2"/>
  <c r="B91" i="2"/>
  <c r="D90" i="2"/>
  <c r="D89" i="2"/>
  <c r="D88" i="2"/>
  <c r="D87" i="2"/>
  <c r="D86" i="2"/>
  <c r="D92" i="2" s="1"/>
  <c r="D85" i="2"/>
  <c r="D84" i="2"/>
  <c r="D83" i="2"/>
  <c r="D82" i="2"/>
  <c r="D81" i="2"/>
  <c r="C76" i="2"/>
  <c r="B76" i="2"/>
  <c r="D75" i="2"/>
  <c r="D74" i="2"/>
  <c r="D73" i="2"/>
  <c r="D72" i="2"/>
  <c r="D71" i="2"/>
  <c r="D77" i="2" s="1"/>
  <c r="D70" i="2"/>
  <c r="D69" i="2"/>
  <c r="D68" i="2"/>
  <c r="D67" i="2"/>
  <c r="D66" i="2"/>
  <c r="C61" i="2"/>
  <c r="B61" i="2"/>
  <c r="D60" i="2"/>
  <c r="D59" i="2"/>
  <c r="D58" i="2"/>
  <c r="D57" i="2"/>
  <c r="D56" i="2"/>
  <c r="D62" i="2" s="1"/>
  <c r="D55" i="2"/>
  <c r="D54" i="2"/>
  <c r="D53" i="2"/>
  <c r="D52" i="2"/>
  <c r="D51" i="2"/>
  <c r="C46" i="2"/>
  <c r="G43" i="1" s="1"/>
  <c r="K43" i="1" s="1"/>
  <c r="B46" i="2"/>
  <c r="D45" i="2"/>
  <c r="D44" i="2"/>
  <c r="D43" i="2"/>
  <c r="D42" i="2"/>
  <c r="D41" i="2"/>
  <c r="D47" i="2" s="1"/>
  <c r="D40" i="2"/>
  <c r="D39" i="2"/>
  <c r="D38" i="2"/>
  <c r="D37" i="2"/>
  <c r="D36" i="2"/>
  <c r="B31" i="2"/>
  <c r="D30" i="2"/>
  <c r="D28" i="2"/>
  <c r="C26" i="2"/>
  <c r="D25" i="2"/>
  <c r="D24" i="2"/>
  <c r="D23" i="2"/>
  <c r="D22" i="2"/>
  <c r="D21" i="2"/>
  <c r="C13" i="2"/>
  <c r="B13" i="2"/>
  <c r="B12" i="2"/>
  <c r="C11" i="2"/>
  <c r="B11" i="2"/>
  <c r="C10" i="2"/>
  <c r="D10" i="2" s="1"/>
  <c r="B10" i="2"/>
  <c r="B9" i="2"/>
  <c r="D8" i="2"/>
  <c r="B8" i="2"/>
  <c r="C7" i="2"/>
  <c r="B7" i="2"/>
  <c r="D7" i="2" s="1"/>
  <c r="C6" i="2"/>
  <c r="D6" i="2" s="1"/>
  <c r="B6" i="2"/>
  <c r="C5" i="2"/>
  <c r="B5" i="2"/>
  <c r="B14" i="2" s="1"/>
  <c r="C4" i="2"/>
  <c r="D4" i="2" s="1"/>
  <c r="J56" i="1"/>
  <c r="Q53" i="1"/>
  <c r="N53" i="1"/>
  <c r="Q52" i="1"/>
  <c r="N52" i="1"/>
  <c r="N51" i="1"/>
  <c r="I51" i="1"/>
  <c r="G51" i="1"/>
  <c r="K51" i="1" s="1"/>
  <c r="Q50" i="1"/>
  <c r="P50" i="1"/>
  <c r="N50" i="1"/>
  <c r="Q49" i="1"/>
  <c r="P49" i="1"/>
  <c r="N49" i="1"/>
  <c r="I49" i="1"/>
  <c r="G49" i="1"/>
  <c r="N48" i="1"/>
  <c r="Q47" i="1"/>
  <c r="P47" i="1"/>
  <c r="N47" i="1"/>
  <c r="I47" i="1"/>
  <c r="G47" i="1"/>
  <c r="N46" i="1"/>
  <c r="Q45" i="1"/>
  <c r="P45" i="1"/>
  <c r="N45" i="1"/>
  <c r="K45" i="1"/>
  <c r="I45" i="1"/>
  <c r="J45" i="1" s="1"/>
  <c r="G45" i="1"/>
  <c r="H45" i="1" s="1"/>
  <c r="N44" i="1"/>
  <c r="Q43" i="1"/>
  <c r="P43" i="1"/>
  <c r="I43" i="1"/>
  <c r="N42" i="1"/>
  <c r="Q41" i="1"/>
  <c r="P41" i="1"/>
  <c r="I41" i="1"/>
  <c r="I55" i="1" s="1"/>
  <c r="Q39" i="1"/>
  <c r="Q51" i="1" s="1"/>
  <c r="P39" i="1"/>
  <c r="P51" i="1" s="1"/>
  <c r="P31" i="1"/>
  <c r="AL29" i="1"/>
  <c r="AN27" i="1"/>
  <c r="AY17" i="1"/>
  <c r="AX17" i="1"/>
  <c r="AW17" i="1"/>
  <c r="AV17" i="1"/>
  <c r="AU17" i="1"/>
  <c r="AT17" i="1"/>
  <c r="AZ17" i="1" s="1"/>
  <c r="AY16" i="1"/>
  <c r="AX16" i="1"/>
  <c r="AW16" i="1"/>
  <c r="AV16" i="1"/>
  <c r="AU16" i="1"/>
  <c r="AT16" i="1"/>
  <c r="AZ16" i="1" s="1"/>
  <c r="AY15" i="1"/>
  <c r="AX15" i="1"/>
  <c r="AW15" i="1"/>
  <c r="AV15" i="1"/>
  <c r="AU15" i="1"/>
  <c r="AT15" i="1"/>
  <c r="AY14" i="1"/>
  <c r="AX14" i="1"/>
  <c r="AW14" i="1"/>
  <c r="AV14" i="1"/>
  <c r="AU14" i="1"/>
  <c r="AT14" i="1"/>
  <c r="AY13" i="1"/>
  <c r="AX13" i="1"/>
  <c r="AW13" i="1"/>
  <c r="AV13" i="1"/>
  <c r="AU13" i="1"/>
  <c r="AT13" i="1"/>
  <c r="AY12" i="1"/>
  <c r="AX12" i="1"/>
  <c r="AW12" i="1"/>
  <c r="AV12" i="1"/>
  <c r="AU12" i="1"/>
  <c r="AT12" i="1"/>
  <c r="AZ12" i="1" s="1"/>
  <c r="AY11" i="1"/>
  <c r="AX11" i="1"/>
  <c r="AW11" i="1"/>
  <c r="AV11" i="1"/>
  <c r="AU11" i="1"/>
  <c r="AT11" i="1"/>
  <c r="AZ10" i="1"/>
  <c r="AY10" i="1"/>
  <c r="AX10" i="1"/>
  <c r="AW10" i="1"/>
  <c r="AV10" i="1"/>
  <c r="AU10" i="1"/>
  <c r="AT10" i="1"/>
  <c r="AY9" i="1"/>
  <c r="AX9" i="1"/>
  <c r="AW9" i="1"/>
  <c r="AV9" i="1"/>
  <c r="AU9" i="1"/>
  <c r="AT9" i="1"/>
  <c r="AY8" i="1"/>
  <c r="AX8" i="1"/>
  <c r="AW8" i="1"/>
  <c r="AV8" i="1"/>
  <c r="AU8" i="1"/>
  <c r="AT8" i="1"/>
  <c r="D11" i="2" l="1"/>
  <c r="D13" i="2"/>
  <c r="N43" i="1"/>
  <c r="J43" i="1"/>
  <c r="C29" i="2"/>
  <c r="C31" i="2" s="1"/>
  <c r="D31" i="2" s="1"/>
  <c r="B33" i="2" s="1"/>
  <c r="J51" i="1"/>
  <c r="B63" i="2"/>
  <c r="B93" i="2"/>
  <c r="C63" i="2"/>
  <c r="K47" i="1"/>
  <c r="D5" i="2"/>
  <c r="E23" i="2"/>
  <c r="H43" i="1"/>
  <c r="K49" i="1"/>
  <c r="H49" i="1" s="1"/>
  <c r="H51" i="1"/>
  <c r="D26" i="2"/>
  <c r="D46" i="2"/>
  <c r="C48" i="2" s="1"/>
  <c r="D61" i="2"/>
  <c r="D76" i="2"/>
  <c r="C78" i="2" s="1"/>
  <c r="D91" i="2"/>
  <c r="C93" i="2" s="1"/>
  <c r="D106" i="2"/>
  <c r="C108" i="2" s="1"/>
  <c r="D121" i="2"/>
  <c r="B123" i="2" s="1"/>
  <c r="G53" i="1"/>
  <c r="C9" i="2"/>
  <c r="D9" i="2" s="1"/>
  <c r="B48" i="2" l="1"/>
  <c r="E6" i="2"/>
  <c r="F6" i="2" s="1"/>
  <c r="E13" i="2"/>
  <c r="F13" i="2" s="1"/>
  <c r="C33" i="2"/>
  <c r="G41" i="1"/>
  <c r="C123" i="2"/>
  <c r="H47" i="1"/>
  <c r="B108" i="2"/>
  <c r="B78" i="2"/>
  <c r="J47" i="1"/>
  <c r="K53" i="1"/>
  <c r="J49" i="1"/>
  <c r="C12" i="2"/>
  <c r="D12" i="2" s="1"/>
  <c r="E12" i="2" s="1"/>
  <c r="F12" i="2" s="1"/>
  <c r="D29" i="2"/>
  <c r="D32" i="2" s="1"/>
  <c r="C14" i="2" l="1"/>
  <c r="D14" i="2"/>
  <c r="J53" i="1"/>
  <c r="G55" i="1"/>
  <c r="K41" i="1"/>
  <c r="H53" i="1"/>
  <c r="D15" i="2"/>
  <c r="E8" i="2" s="1"/>
  <c r="F8" i="2" s="1"/>
  <c r="N41" i="1" l="1"/>
  <c r="N37" i="1" s="1"/>
  <c r="Y39" i="1" s="1"/>
  <c r="Z39" i="1" s="1"/>
  <c r="K55" i="1"/>
  <c r="L41" i="1" s="1"/>
  <c r="J41" i="1"/>
  <c r="H41" i="1"/>
  <c r="Y41" i="1" l="1"/>
  <c r="Z41" i="1" s="1"/>
  <c r="M55" i="1"/>
  <c r="D16" i="2" s="1"/>
  <c r="L51" i="1"/>
  <c r="L43" i="1"/>
  <c r="L45" i="1"/>
  <c r="J55" i="1"/>
  <c r="L49" i="1"/>
  <c r="L47" i="1"/>
  <c r="L53" i="1"/>
  <c r="H55" i="1"/>
</calcChain>
</file>

<file path=xl/sharedStrings.xml><?xml version="1.0" encoding="utf-8"?>
<sst xmlns="http://schemas.openxmlformats.org/spreadsheetml/2006/main" count="242" uniqueCount="105">
  <si>
    <t>NOTA PER LA COMPILAZIONE DEL FILE: compilare i fogli seguendo l'ordine 1. Idea Generale- 2. Budget per Partner -  3. Budget per Azione - 4. Budget per Anno</t>
  </si>
  <si>
    <t>FASE 1</t>
  </si>
  <si>
    <t>FONDAZIONE CARIPLO - RICERCA SCIENTIFICA</t>
  </si>
  <si>
    <t>Congiunto</t>
  </si>
  <si>
    <t>Sociale Invecchiamento</t>
  </si>
  <si>
    <t>Dissesto idrogeologico/Economia circolare</t>
  </si>
  <si>
    <t>Giovani ricercatori</t>
  </si>
  <si>
    <t>biomedica invecchiamento</t>
  </si>
  <si>
    <t>Formazione</t>
  </si>
  <si>
    <t>Dissesto idrogeologico</t>
  </si>
  <si>
    <t>selezionare con una X il bando a cui si sta applicando</t>
  </si>
  <si>
    <t>Fin.min.</t>
  </si>
  <si>
    <t>Fin. max.</t>
  </si>
  <si>
    <t>AVVERTENZE PARTICOLARI PER OGNI BANDO:</t>
  </si>
  <si>
    <t>A01.Acquisto di immobili</t>
  </si>
  <si>
    <t>NO</t>
  </si>
  <si>
    <t>BANDO CONGIUNTO RICERCA INTEGRATA SULLE BIOTECNIOLOGIE INDUSTRIALIE SULLA BIOECONOMIA</t>
  </si>
  <si>
    <t>BANDO CONGIUNTO:</t>
  </si>
  <si>
    <t>A02.Ristrutt. Manut. Restauro Immobili</t>
  </si>
  <si>
    <t>1. non più di € 250.000 alle attività in capo ai centri di ricerca</t>
  </si>
  <si>
    <t>A03.Acquisto di arredi e attrezzature (può riguardare il costo totale sostenuto)</t>
  </si>
  <si>
    <t>RICERCA SOCIALE SULL'INVECCHIAMENTO</t>
  </si>
  <si>
    <t>2. non più di € 80.000 alle attività in capo alle imprese</t>
  </si>
  <si>
    <t>A04.Altre spese per invest. amm. (solo costi brevettazione)</t>
  </si>
  <si>
    <t>3. personale strutturato: 30% per università, 10% per imprese</t>
  </si>
  <si>
    <t>A05. Personale strutturato (solo per Bando Congiunto)</t>
  </si>
  <si>
    <t>x</t>
  </si>
  <si>
    <t>BANDO ECONOMIA CIRCOLARE: RICERCA PER UN FUTURO SOSTENIBILE</t>
  </si>
  <si>
    <t>4. durata massima 24 mesi, eventuale proroga max 12 mesi</t>
  </si>
  <si>
    <t>A06.Personale non strutturato (assegnisti, cococo e borse)</t>
  </si>
  <si>
    <t>A07.Prestazioni professionali di terzi (compreso audit)</t>
  </si>
  <si>
    <t>RICERCA BIOMEDICA CONDOTTA DA GIOVANI RICERCATORI</t>
  </si>
  <si>
    <t>RICERCA SOCIALE SU INVECCHIAMENTO</t>
  </si>
  <si>
    <t>A08. Materiali di consumo (scientifico, NO cancelleria)</t>
  </si>
  <si>
    <t>1. A08 può comprendere cancelleria e fotocopie</t>
  </si>
  <si>
    <t>A09. Spese correnti</t>
  </si>
  <si>
    <t>RICERCA BIOMEDICA SULLE MALATTIE LEGATE ALL'INVECCHIAMENTO</t>
  </si>
  <si>
    <t>A10. Altre spese gestionali (missioni, pubblicazioni, dissemin.)</t>
  </si>
  <si>
    <t>RICERCA BIOMEDICA GIOVANI RICERCATORI</t>
  </si>
  <si>
    <t>FORMAZIONE E AVVIAMENTO ALLA CARRIERA DI MEDICI-RICERCATORI</t>
  </si>
  <si>
    <t>1. il responsabile scientifico deve possedere le seguenti caratteristiche:</t>
  </si>
  <si>
    <t>a. 2/7 anni esperienza dopo dopo dottorato/specializzazione medica</t>
  </si>
  <si>
    <t>TITOLO PROGETTO:</t>
  </si>
  <si>
    <t>b. età massima 40 anni</t>
  </si>
  <si>
    <t>ACRONIMO:</t>
  </si>
  <si>
    <t>c. pubblicato almeno un articolo ricerca come primo o ultimo autore in rivista peer-reviewed</t>
  </si>
  <si>
    <t>DURATA PROGETTO IN MESI:</t>
  </si>
  <si>
    <t>DA:</t>
  </si>
  <si>
    <t>A:</t>
  </si>
  <si>
    <t>2. almeno il 50% del tempo del responsabile scientifico deve essere dedicato al progetto</t>
  </si>
  <si>
    <t>NOME P.I. UNIMI:</t>
  </si>
  <si>
    <t>TIPO DI CONTRATTO P.I. UNIMI:</t>
  </si>
  <si>
    <t>FORMAZIONE E AVVIAMENTO CARRIERA MEDICI-RICERCATORI</t>
  </si>
  <si>
    <t>DATA INIZIO CONTRATTO P.I. UNIMI:</t>
  </si>
  <si>
    <t>DATA FINE CONTRATTO P.I. UNIMI:</t>
  </si>
  <si>
    <t xml:space="preserve">1. la voce A09 può comprendere borse di studio per partecipazione a corsi </t>
  </si>
  <si>
    <t>2. la voce A09 può comprendere i salari del personale tecnico-amministrativo coinvolto nella formazione</t>
  </si>
  <si>
    <t>INPEGNO % P.I. SUL PROGETTO</t>
  </si>
  <si>
    <t>3. la voce A10 può comprendere costi per soggiorni/stage all'estero</t>
  </si>
  <si>
    <t>4. massimo due condidature per ente (uno come capofila e uno come partner)</t>
  </si>
  <si>
    <t>FASE 2</t>
  </si>
  <si>
    <t>BUDGET GENERALE</t>
  </si>
  <si>
    <t>SOLO PER BANDO CONGIUNTO</t>
  </si>
  <si>
    <t>IDENTIFICARE GLI ENTI PUBBLICI CON UN "1"</t>
  </si>
  <si>
    <t>Finanziamento</t>
  </si>
  <si>
    <t>Cofinanziamento</t>
  </si>
  <si>
    <t>Totale</t>
  </si>
  <si>
    <t>Finanziamento enti di ricerca:</t>
  </si>
  <si>
    <t>UNIMI</t>
  </si>
  <si>
    <t>Finanziamento imprese:</t>
  </si>
  <si>
    <t>PARTNER 1</t>
  </si>
  <si>
    <t>PARTNER 2</t>
  </si>
  <si>
    <t>PARTNER 3</t>
  </si>
  <si>
    <t>PARTNER 4</t>
  </si>
  <si>
    <t>PARTNER 5</t>
  </si>
  <si>
    <t>PARTNER 6</t>
  </si>
  <si>
    <t>Obbligo per un partner di PREVEDERE ALLA VOCE A07 IL COSTO del CERTIFICATO DI AUDIT da parte di un revisore esterno ed indipendente da UNIMI</t>
  </si>
  <si>
    <t>(in ogni caso da svolgere e trasmettere solo con l'ultimo rendiconto di chiusura del progetto):</t>
  </si>
  <si>
    <t>- SEMPRE se si verifica un costo progetto* del partner (detratti investimenti, arredi e attrezzature) pari o superiore ad € 250.000</t>
  </si>
  <si>
    <t>- SEMPRE se si verifica un costo progetto* del partner (detratti investimenti, arredi e attrezzature) pari o superiore ad € 125.000 in un partnernariato sopra-soglia, inteso come gruppo dove la spesa da cerificare sia almeno pari a:</t>
  </si>
  <si>
    <t>(numero enti-partner - 1) x 250.000</t>
  </si>
  <si>
    <t xml:space="preserve">Es. 4 partner: il progetto è sopra-soglia se le spese autocertificate sono almeno </t>
  </si>
  <si>
    <t>(4 - 1) x 250.000 = 750.000</t>
  </si>
  <si>
    <t>*Obbligo di AUDIT: il costo progetto si ottiene moltiplicando i costi eleggibili inseriti nel Piano Economico (sommatoria delle voci A06, A07, A08, A09 e A10), per il coefficiente 1,25 vedi cella D21 della sheet 'Budget per partner'</t>
  </si>
  <si>
    <t>Meglio procurarsi subito un preventivo, comunque il certificato costerà circa l'1% del costo totale del progetto del partner.</t>
  </si>
  <si>
    <t>Compilare solo campi in GIALLO (*)</t>
  </si>
  <si>
    <t>A carico del partenariato</t>
  </si>
  <si>
    <t>A carico della Fond Cariplo</t>
  </si>
  <si>
    <t>%</t>
  </si>
  <si>
    <t>Costi totali del progetto</t>
  </si>
  <si>
    <t xml:space="preserve">A05. Personale strutturato </t>
  </si>
  <si>
    <t>A06.Personale non strutturato (assegnisti e borse)</t>
  </si>
  <si>
    <t>Costo progetto ai fini dell'audit esterno</t>
  </si>
  <si>
    <t>BUDGET PER PARTNER: inserire i valori sotto riportati nella colonna C</t>
  </si>
  <si>
    <t>Partenariato</t>
  </si>
  <si>
    <t xml:space="preserve"> Fond Cariplo</t>
  </si>
  <si>
    <t>costo</t>
  </si>
  <si>
    <t>assegno</t>
  </si>
  <si>
    <t>borsa</t>
  </si>
  <si>
    <t>Total</t>
  </si>
  <si>
    <t>TOTALE</t>
  </si>
  <si>
    <t>Costo Partner ai fini dell'audit esterno</t>
  </si>
  <si>
    <t>A06.Personale non strutturato (assegnisti, e borse)</t>
  </si>
  <si>
    <t>Costo Partner  ai fini dell'audit esterno</t>
  </si>
  <si>
    <t>Tipo di  contratto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</si>
</sst>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 &quot;* #,##0.00&quot; &quot;;&quot;-&quot;* #,##0.00&quot; &quot;;&quot; &quot;* &quot;-&quot;??&quot; &quot;"/>
    <numFmt numFmtId="165" formatCode="&quot; &quot;* #,##0.00000&quot; &quot;;&quot;-&quot;* #,##0.00000&quot; &quot;;&quot; &quot;* &quot;-&quot;??&quot; &quot;"/>
  </numFmts>
  <fonts count="31" x14ac:knownFonts="1">
    <font>
      <sz val="10"/>
      <color indexed="8"/>
      <name val="Arial"/>
    </font>
    <font>
      <b/>
      <sz val="12"/>
      <color indexed="10"/>
      <name val="Arial"/>
    </font>
    <font>
      <b/>
      <sz val="18"/>
      <color indexed="8"/>
      <name val="Arial"/>
    </font>
    <font>
      <sz val="10"/>
      <color indexed="13"/>
      <name val="Arial"/>
    </font>
    <font>
      <sz val="10"/>
      <color indexed="11"/>
      <name val="Arial"/>
    </font>
    <font>
      <b/>
      <sz val="8"/>
      <color indexed="8"/>
      <name val="Calibri"/>
    </font>
    <font>
      <b/>
      <sz val="10"/>
      <color indexed="13"/>
      <name val="Arial"/>
    </font>
    <font>
      <b/>
      <u/>
      <sz val="10"/>
      <color indexed="11"/>
      <name val="Arial"/>
    </font>
    <font>
      <b/>
      <sz val="11"/>
      <color indexed="8"/>
      <name val="Calibri"/>
    </font>
    <font>
      <b/>
      <u/>
      <sz val="10"/>
      <color indexed="13"/>
      <name val="Arial"/>
    </font>
    <font>
      <u/>
      <sz val="10"/>
      <color indexed="13"/>
      <name val="Arial"/>
    </font>
    <font>
      <b/>
      <u/>
      <sz val="10"/>
      <color indexed="8"/>
      <name val="Arial"/>
    </font>
    <font>
      <b/>
      <sz val="10"/>
      <color indexed="8"/>
      <name val="Arial"/>
    </font>
    <font>
      <sz val="11"/>
      <color indexed="8"/>
      <name val="Calibri"/>
    </font>
    <font>
      <b/>
      <sz val="10"/>
      <color indexed="10"/>
      <name val="Arial"/>
    </font>
    <font>
      <sz val="18"/>
      <color indexed="11"/>
      <name val="Arial"/>
    </font>
    <font>
      <b/>
      <sz val="18"/>
      <color indexed="11"/>
      <name val="Arial"/>
    </font>
    <font>
      <sz val="14"/>
      <color indexed="8"/>
      <name val="Arial"/>
    </font>
    <font>
      <b/>
      <sz val="14"/>
      <color indexed="8"/>
      <name val="Arial"/>
    </font>
    <font>
      <sz val="14"/>
      <color indexed="11"/>
      <name val="Arial"/>
    </font>
    <font>
      <b/>
      <sz val="10"/>
      <color indexed="11"/>
      <name val="Arial"/>
    </font>
    <font>
      <b/>
      <sz val="11"/>
      <color indexed="11"/>
      <name val="Calibri"/>
    </font>
    <font>
      <b/>
      <sz val="11"/>
      <color indexed="10"/>
      <name val="Calibri"/>
    </font>
    <font>
      <b/>
      <u/>
      <sz val="9"/>
      <color indexed="8"/>
      <name val="Calibri"/>
    </font>
    <font>
      <sz val="9"/>
      <color indexed="8"/>
      <name val="Arial"/>
    </font>
    <font>
      <b/>
      <sz val="14"/>
      <color indexed="8"/>
      <name val="Calibri"/>
    </font>
    <font>
      <b/>
      <sz val="11"/>
      <color indexed="22"/>
      <name val="Calibri"/>
    </font>
    <font>
      <sz val="16"/>
      <color indexed="8"/>
      <name val="Calibri"/>
    </font>
    <font>
      <sz val="16"/>
      <color indexed="8"/>
      <name val="Arial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19"/>
        <bgColor auto="1"/>
      </patternFill>
    </fill>
    <fill>
      <patternFill patternType="solid">
        <fgColor indexed="20"/>
        <bgColor auto="1"/>
      </patternFill>
    </fill>
    <fill>
      <patternFill patternType="solid">
        <fgColor indexed="21"/>
        <bgColor auto="1"/>
      </patternFill>
    </fill>
    <fill>
      <patternFill patternType="solid">
        <fgColor indexed="23"/>
        <bgColor auto="1"/>
      </patternFill>
    </fill>
    <fill>
      <patternFill patternType="solid">
        <fgColor indexed="24"/>
        <bgColor auto="1"/>
      </patternFill>
    </fill>
    <fill>
      <patternFill patternType="solid">
        <fgColor indexed="26"/>
        <bgColor auto="1"/>
      </patternFill>
    </fill>
    <fill>
      <patternFill patternType="solid">
        <fgColor indexed="27"/>
        <bgColor auto="1"/>
      </patternFill>
    </fill>
  </fills>
  <borders count="6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10"/>
      </bottom>
      <diagonal/>
    </border>
    <border>
      <left style="thin">
        <color indexed="9"/>
      </left>
      <right style="medium">
        <color indexed="10"/>
      </right>
      <top style="thin">
        <color indexed="9"/>
      </top>
      <bottom style="thin">
        <color indexed="9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medium">
        <color indexed="10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medium">
        <color indexed="10"/>
      </top>
      <bottom style="medium">
        <color indexed="8"/>
      </bottom>
      <diagonal/>
    </border>
    <border>
      <left style="thin">
        <color indexed="9"/>
      </left>
      <right style="medium">
        <color indexed="8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thin">
        <color indexed="9"/>
      </right>
      <top style="medium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thin">
        <color indexed="9"/>
      </bottom>
      <diagonal/>
    </border>
    <border>
      <left style="thin">
        <color indexed="9"/>
      </left>
      <right style="medium">
        <color indexed="8"/>
      </right>
      <top style="medium">
        <color indexed="8"/>
      </top>
      <bottom style="thin">
        <color indexed="9"/>
      </bottom>
      <diagonal/>
    </border>
    <border>
      <left style="medium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thin">
        <color indexed="9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15"/>
      </bottom>
      <diagonal/>
    </border>
    <border>
      <left style="medium">
        <color indexed="8"/>
      </left>
      <right style="medium">
        <color indexed="15"/>
      </right>
      <top style="thin">
        <color indexed="9"/>
      </top>
      <bottom style="thin">
        <color indexed="9"/>
      </bottom>
      <diagonal/>
    </border>
    <border>
      <left style="medium">
        <color indexed="15"/>
      </left>
      <right style="medium">
        <color indexed="15"/>
      </right>
      <top style="medium">
        <color indexed="15"/>
      </top>
      <bottom style="medium">
        <color indexed="15"/>
      </bottom>
      <diagonal/>
    </border>
    <border>
      <left style="medium">
        <color indexed="15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15"/>
      </top>
      <bottom style="medium">
        <color indexed="15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15"/>
      </top>
      <bottom style="thin">
        <color indexed="9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medium">
        <color indexed="8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 style="medium">
        <color indexed="8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295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Font="1" applyBorder="1" applyAlignment="1"/>
    <xf numFmtId="0" fontId="0" fillId="0" borderId="2" xfId="0" applyFont="1" applyBorder="1" applyAlignment="1"/>
    <xf numFmtId="0" fontId="0" fillId="2" borderId="1" xfId="0" applyFont="1" applyFill="1" applyBorder="1" applyAlignment="1"/>
    <xf numFmtId="0" fontId="0" fillId="0" borderId="3" xfId="0" applyFont="1" applyBorder="1" applyAlignment="1"/>
    <xf numFmtId="0" fontId="0" fillId="2" borderId="7" xfId="0" applyFont="1" applyFill="1" applyBorder="1" applyAlignment="1">
      <alignment wrapText="1"/>
    </xf>
    <xf numFmtId="0" fontId="0" fillId="2" borderId="1" xfId="0" applyFont="1" applyFill="1" applyBorder="1" applyAlignment="1">
      <alignment wrapText="1"/>
    </xf>
    <xf numFmtId="10" fontId="0" fillId="2" borderId="1" xfId="0" applyNumberFormat="1" applyFont="1" applyFill="1" applyBorder="1" applyAlignment="1"/>
    <xf numFmtId="0" fontId="0" fillId="0" borderId="8" xfId="0" applyFont="1" applyBorder="1" applyAlignment="1"/>
    <xf numFmtId="0" fontId="0" fillId="0" borderId="9" xfId="0" applyFont="1" applyBorder="1" applyAlignment="1"/>
    <xf numFmtId="0" fontId="0" fillId="0" borderId="10" xfId="0" applyFont="1" applyBorder="1" applyAlignment="1"/>
    <xf numFmtId="0" fontId="0" fillId="0" borderId="11" xfId="0" applyFont="1" applyBorder="1" applyAlignment="1"/>
    <xf numFmtId="0" fontId="0" fillId="0" borderId="12" xfId="0" applyFont="1" applyBorder="1" applyAlignment="1"/>
    <xf numFmtId="0" fontId="0" fillId="0" borderId="13" xfId="0" applyFont="1" applyBorder="1" applyAlignment="1"/>
    <xf numFmtId="0" fontId="0" fillId="0" borderId="14" xfId="0" applyFont="1" applyBorder="1" applyAlignment="1"/>
    <xf numFmtId="0" fontId="0" fillId="0" borderId="17" xfId="0" applyFont="1" applyBorder="1" applyAlignment="1"/>
    <xf numFmtId="49" fontId="0" fillId="0" borderId="1" xfId="0" applyNumberFormat="1" applyFont="1" applyBorder="1" applyAlignment="1"/>
    <xf numFmtId="10" fontId="0" fillId="2" borderId="8" xfId="0" applyNumberFormat="1" applyFont="1" applyFill="1" applyBorder="1" applyAlignment="1"/>
    <xf numFmtId="0" fontId="3" fillId="0" borderId="1" xfId="0" applyFont="1" applyBorder="1" applyAlignment="1"/>
    <xf numFmtId="0" fontId="4" fillId="0" borderId="11" xfId="0" applyFont="1" applyBorder="1" applyAlignment="1"/>
    <xf numFmtId="0" fontId="4" fillId="0" borderId="12" xfId="0" applyFont="1" applyBorder="1" applyAlignment="1"/>
    <xf numFmtId="0" fontId="4" fillId="0" borderId="13" xfId="0" applyFont="1" applyBorder="1" applyAlignment="1"/>
    <xf numFmtId="0" fontId="0" fillId="2" borderId="14" xfId="0" applyFont="1" applyFill="1" applyBorder="1" applyAlignment="1"/>
    <xf numFmtId="49" fontId="6" fillId="0" borderId="1" xfId="0" applyNumberFormat="1" applyFont="1" applyBorder="1" applyAlignment="1"/>
    <xf numFmtId="0" fontId="4" fillId="0" borderId="14" xfId="0" applyFont="1" applyBorder="1" applyAlignment="1"/>
    <xf numFmtId="49" fontId="7" fillId="0" borderId="1" xfId="0" applyNumberFormat="1" applyFont="1" applyBorder="1" applyAlignment="1"/>
    <xf numFmtId="0" fontId="4" fillId="0" borderId="1" xfId="0" applyFont="1" applyBorder="1" applyAlignment="1"/>
    <xf numFmtId="0" fontId="4" fillId="0" borderId="10" xfId="0" applyFont="1" applyBorder="1" applyAlignment="1"/>
    <xf numFmtId="0" fontId="3" fillId="0" borderId="20" xfId="0" applyFont="1" applyBorder="1" applyAlignment="1"/>
    <xf numFmtId="0" fontId="6" fillId="0" borderId="1" xfId="0" applyFont="1" applyBorder="1" applyAlignment="1"/>
    <xf numFmtId="49" fontId="8" fillId="5" borderId="19" xfId="0" applyNumberFormat="1" applyFont="1" applyFill="1" applyBorder="1" applyAlignment="1">
      <alignment horizontal="center" vertical="center"/>
    </xf>
    <xf numFmtId="49" fontId="8" fillId="6" borderId="19" xfId="0" applyNumberFormat="1" applyFont="1" applyFill="1" applyBorder="1" applyAlignment="1">
      <alignment horizontal="center" vertical="center"/>
    </xf>
    <xf numFmtId="0" fontId="0" fillId="0" borderId="21" xfId="0" applyFont="1" applyBorder="1" applyAlignment="1"/>
    <xf numFmtId="0" fontId="3" fillId="2" borderId="22" xfId="0" applyFont="1" applyFill="1" applyBorder="1" applyAlignment="1">
      <alignment horizontal="center" vertical="center"/>
    </xf>
    <xf numFmtId="49" fontId="9" fillId="0" borderId="23" xfId="0" applyNumberFormat="1" applyFont="1" applyBorder="1" applyAlignment="1"/>
    <xf numFmtId="164" fontId="6" fillId="0" borderId="1" xfId="0" applyNumberFormat="1" applyFont="1" applyBorder="1" applyAlignment="1"/>
    <xf numFmtId="0" fontId="6" fillId="0" borderId="23" xfId="0" applyFont="1" applyBorder="1" applyAlignment="1"/>
    <xf numFmtId="49" fontId="4" fillId="0" borderId="1" xfId="0" applyNumberFormat="1" applyFont="1" applyBorder="1" applyAlignment="1"/>
    <xf numFmtId="9" fontId="8" fillId="6" borderId="19" xfId="0" applyNumberFormat="1" applyFont="1" applyFill="1" applyBorder="1" applyAlignment="1">
      <alignment horizontal="center" vertical="center"/>
    </xf>
    <xf numFmtId="9" fontId="8" fillId="6" borderId="19" xfId="0" applyNumberFormat="1" applyFont="1" applyFill="1" applyBorder="1" applyAlignment="1">
      <alignment horizontal="center"/>
    </xf>
    <xf numFmtId="1" fontId="0" fillId="0" borderId="17" xfId="0" applyNumberFormat="1" applyFont="1" applyBorder="1" applyAlignment="1"/>
    <xf numFmtId="10" fontId="0" fillId="2" borderId="14" xfId="0" applyNumberFormat="1" applyFont="1" applyFill="1" applyBorder="1" applyAlignment="1"/>
    <xf numFmtId="0" fontId="10" fillId="0" borderId="1" xfId="0" applyFont="1" applyBorder="1" applyAlignment="1"/>
    <xf numFmtId="9" fontId="8" fillId="2" borderId="19" xfId="0" applyNumberFormat="1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3" fontId="8" fillId="0" borderId="19" xfId="0" applyNumberFormat="1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6" borderId="19" xfId="0" applyNumberFormat="1" applyFont="1" applyFill="1" applyBorder="1" applyAlignment="1">
      <alignment horizontal="center" vertical="center"/>
    </xf>
    <xf numFmtId="49" fontId="3" fillId="2" borderId="22" xfId="0" applyNumberFormat="1" applyFont="1" applyFill="1" applyBorder="1" applyAlignment="1">
      <alignment horizontal="center" vertical="center"/>
    </xf>
    <xf numFmtId="49" fontId="11" fillId="0" borderId="23" xfId="0" applyNumberFormat="1" applyFont="1" applyBorder="1" applyAlignment="1"/>
    <xf numFmtId="164" fontId="12" fillId="0" borderId="1" xfId="0" applyNumberFormat="1" applyFont="1" applyBorder="1" applyAlignment="1"/>
    <xf numFmtId="0" fontId="13" fillId="2" borderId="19" xfId="0" applyFont="1" applyFill="1" applyBorder="1" applyAlignment="1">
      <alignment horizontal="center" vertical="center"/>
    </xf>
    <xf numFmtId="10" fontId="8" fillId="0" borderId="19" xfId="0" applyNumberFormat="1" applyFont="1" applyBorder="1" applyAlignment="1">
      <alignment horizontal="center"/>
    </xf>
    <xf numFmtId="0" fontId="3" fillId="2" borderId="24" xfId="0" applyFont="1" applyFill="1" applyBorder="1" applyAlignment="1">
      <alignment horizontal="center" vertical="center"/>
    </xf>
    <xf numFmtId="0" fontId="12" fillId="0" borderId="1" xfId="0" applyFont="1" applyBorder="1" applyAlignment="1"/>
    <xf numFmtId="9" fontId="8" fillId="6" borderId="25" xfId="0" applyNumberFormat="1" applyFont="1" applyFill="1" applyBorder="1" applyAlignment="1">
      <alignment horizontal="center" vertical="center"/>
    </xf>
    <xf numFmtId="9" fontId="8" fillId="6" borderId="25" xfId="0" applyNumberFormat="1" applyFont="1" applyFill="1" applyBorder="1" applyAlignment="1">
      <alignment horizontal="center"/>
    </xf>
    <xf numFmtId="0" fontId="0" fillId="0" borderId="26" xfId="0" applyFont="1" applyBorder="1" applyAlignment="1"/>
    <xf numFmtId="0" fontId="0" fillId="2" borderId="26" xfId="0" applyFont="1" applyFill="1" applyBorder="1" applyAlignment="1"/>
    <xf numFmtId="0" fontId="12" fillId="0" borderId="27" xfId="0" applyFont="1" applyBorder="1" applyAlignment="1"/>
    <xf numFmtId="49" fontId="12" fillId="0" borderId="1" xfId="0" applyNumberFormat="1" applyFont="1" applyBorder="1" applyAlignment="1"/>
    <xf numFmtId="0" fontId="0" fillId="0" borderId="31" xfId="0" applyFont="1" applyBorder="1" applyAlignment="1"/>
    <xf numFmtId="49" fontId="12" fillId="0" borderId="17" xfId="0" applyNumberFormat="1" applyFont="1" applyBorder="1" applyAlignment="1">
      <alignment horizontal="right"/>
    </xf>
    <xf numFmtId="0" fontId="12" fillId="0" borderId="11" xfId="0" applyNumberFormat="1" applyFont="1" applyBorder="1" applyAlignment="1"/>
    <xf numFmtId="0" fontId="12" fillId="0" borderId="12" xfId="0" applyFont="1" applyBorder="1" applyAlignment="1"/>
    <xf numFmtId="0" fontId="12" fillId="0" borderId="13" xfId="0" applyFont="1" applyBorder="1" applyAlignment="1"/>
    <xf numFmtId="0" fontId="12" fillId="0" borderId="14" xfId="0" applyFont="1" applyBorder="1" applyAlignment="1"/>
    <xf numFmtId="0" fontId="12" fillId="0" borderId="10" xfId="0" applyFont="1" applyBorder="1" applyAlignment="1"/>
    <xf numFmtId="0" fontId="12" fillId="0" borderId="14" xfId="0" applyNumberFormat="1" applyFont="1" applyBorder="1" applyAlignment="1"/>
    <xf numFmtId="0" fontId="12" fillId="0" borderId="10" xfId="0" applyNumberFormat="1" applyFont="1" applyBorder="1" applyAlignment="1"/>
    <xf numFmtId="0" fontId="12" fillId="0" borderId="33" xfId="0" applyNumberFormat="1" applyFont="1" applyBorder="1" applyAlignment="1"/>
    <xf numFmtId="0" fontId="12" fillId="0" borderId="8" xfId="0" applyFont="1" applyBorder="1" applyAlignment="1"/>
    <xf numFmtId="0" fontId="12" fillId="0" borderId="34" xfId="0" applyFont="1" applyBorder="1" applyAlignment="1"/>
    <xf numFmtId="49" fontId="14" fillId="0" borderId="14" xfId="0" applyNumberFormat="1" applyFont="1" applyBorder="1" applyAlignment="1">
      <alignment horizontal="center"/>
    </xf>
    <xf numFmtId="0" fontId="0" fillId="0" borderId="33" xfId="0" applyFont="1" applyBorder="1" applyAlignment="1"/>
    <xf numFmtId="0" fontId="0" fillId="0" borderId="34" xfId="0" applyFont="1" applyBorder="1" applyAlignment="1"/>
    <xf numFmtId="0" fontId="4" fillId="0" borderId="33" xfId="0" applyFont="1" applyBorder="1" applyAlignment="1"/>
    <xf numFmtId="0" fontId="4" fillId="0" borderId="8" xfId="0" applyFont="1" applyBorder="1" applyAlignment="1"/>
    <xf numFmtId="0" fontId="4" fillId="0" borderId="34" xfId="0" applyFont="1" applyBorder="1" applyAlignment="1"/>
    <xf numFmtId="0" fontId="0" fillId="0" borderId="35" xfId="0" applyFont="1" applyBorder="1" applyAlignment="1"/>
    <xf numFmtId="49" fontId="2" fillId="0" borderId="1" xfId="0" applyNumberFormat="1" applyFont="1" applyBorder="1" applyAlignment="1"/>
    <xf numFmtId="0" fontId="2" fillId="0" borderId="1" xfId="0" applyFont="1" applyBorder="1" applyAlignment="1"/>
    <xf numFmtId="0" fontId="0" fillId="0" borderId="36" xfId="0" applyFont="1" applyBorder="1" applyAlignment="1"/>
    <xf numFmtId="164" fontId="15" fillId="0" borderId="37" xfId="0" applyNumberFormat="1" applyFont="1" applyBorder="1" applyAlignment="1"/>
    <xf numFmtId="0" fontId="15" fillId="0" borderId="38" xfId="0" applyFont="1" applyBorder="1" applyAlignment="1"/>
    <xf numFmtId="0" fontId="15" fillId="0" borderId="39" xfId="0" applyFont="1" applyBorder="1" applyAlignment="1"/>
    <xf numFmtId="0" fontId="15" fillId="0" borderId="10" xfId="0" applyFont="1" applyBorder="1" applyAlignment="1"/>
    <xf numFmtId="0" fontId="15" fillId="0" borderId="17" xfId="0" applyFont="1" applyBorder="1" applyAlignment="1"/>
    <xf numFmtId="0" fontId="15" fillId="0" borderId="11" xfId="0" applyFont="1" applyBorder="1" applyAlignment="1"/>
    <xf numFmtId="49" fontId="16" fillId="0" borderId="12" xfId="0" applyNumberFormat="1" applyFont="1" applyBorder="1" applyAlignment="1"/>
    <xf numFmtId="0" fontId="15" fillId="0" borderId="12" xfId="0" applyFont="1" applyBorder="1" applyAlignment="1"/>
    <xf numFmtId="0" fontId="15" fillId="0" borderId="13" xfId="0" applyFont="1" applyBorder="1" applyAlignment="1"/>
    <xf numFmtId="0" fontId="18" fillId="0" borderId="1" xfId="0" applyFont="1" applyBorder="1" applyAlignment="1"/>
    <xf numFmtId="0" fontId="18" fillId="0" borderId="8" xfId="0" applyFont="1" applyBorder="1" applyAlignment="1"/>
    <xf numFmtId="0" fontId="19" fillId="0" borderId="40" xfId="0" applyFont="1" applyBorder="1" applyAlignment="1"/>
    <xf numFmtId="0" fontId="19" fillId="0" borderId="41" xfId="0" applyFont="1" applyBorder="1" applyAlignment="1"/>
    <xf numFmtId="0" fontId="19" fillId="0" borderId="42" xfId="0" applyFont="1" applyBorder="1" applyAlignment="1"/>
    <xf numFmtId="0" fontId="19" fillId="0" borderId="43" xfId="0" applyFont="1" applyBorder="1" applyAlignment="1"/>
    <xf numFmtId="0" fontId="19" fillId="0" borderId="17" xfId="0" applyFont="1" applyBorder="1" applyAlignment="1"/>
    <xf numFmtId="0" fontId="19" fillId="0" borderId="14" xfId="0" applyFont="1" applyBorder="1" applyAlignment="1"/>
    <xf numFmtId="0" fontId="19" fillId="0" borderId="1" xfId="0" applyFont="1" applyBorder="1" applyAlignment="1"/>
    <xf numFmtId="0" fontId="19" fillId="0" borderId="10" xfId="0" applyFont="1" applyBorder="1" applyAlignment="1"/>
    <xf numFmtId="49" fontId="12" fillId="0" borderId="11" xfId="0" applyNumberFormat="1" applyFont="1" applyBorder="1" applyAlignment="1"/>
    <xf numFmtId="0" fontId="0" fillId="0" borderId="46" xfId="0" applyFont="1" applyBorder="1" applyAlignment="1"/>
    <xf numFmtId="0" fontId="4" fillId="0" borderId="40" xfId="0" applyFont="1" applyBorder="1" applyAlignment="1"/>
    <xf numFmtId="49" fontId="4" fillId="0" borderId="38" xfId="0" applyNumberFormat="1" applyFont="1" applyBorder="1" applyAlignment="1"/>
    <xf numFmtId="49" fontId="4" fillId="0" borderId="36" xfId="0" applyNumberFormat="1" applyFont="1" applyBorder="1" applyAlignment="1"/>
    <xf numFmtId="0" fontId="4" fillId="0" borderId="43" xfId="0" applyFont="1" applyBorder="1" applyAlignment="1"/>
    <xf numFmtId="0" fontId="4" fillId="0" borderId="17" xfId="0" applyFont="1" applyBorder="1" applyAlignment="1"/>
    <xf numFmtId="49" fontId="20" fillId="0" borderId="1" xfId="0" applyNumberFormat="1" applyFont="1" applyBorder="1" applyAlignment="1"/>
    <xf numFmtId="164" fontId="20" fillId="0" borderId="1" xfId="0" applyNumberFormat="1" applyFont="1" applyBorder="1" applyAlignment="1"/>
    <xf numFmtId="9" fontId="12" fillId="0" borderId="10" xfId="0" applyNumberFormat="1" applyFont="1" applyBorder="1" applyAlignment="1"/>
    <xf numFmtId="164" fontId="4" fillId="0" borderId="38" xfId="0" applyNumberFormat="1" applyFont="1" applyBorder="1" applyAlignment="1"/>
    <xf numFmtId="164" fontId="4" fillId="0" borderId="36" xfId="0" applyNumberFormat="1" applyFont="1" applyBorder="1" applyAlignment="1"/>
    <xf numFmtId="0" fontId="20" fillId="0" borderId="1" xfId="0" applyFont="1" applyBorder="1" applyAlignment="1"/>
    <xf numFmtId="164" fontId="12" fillId="0" borderId="14" xfId="0" applyNumberFormat="1" applyFont="1" applyBorder="1" applyAlignment="1"/>
    <xf numFmtId="164" fontId="4" fillId="0" borderId="40" xfId="0" applyNumberFormat="1" applyFont="1" applyBorder="1" applyAlignment="1"/>
    <xf numFmtId="0" fontId="12" fillId="0" borderId="31" xfId="0" applyFont="1" applyBorder="1" applyAlignment="1"/>
    <xf numFmtId="0" fontId="12" fillId="0" borderId="16" xfId="0" applyFont="1" applyBorder="1" applyAlignment="1"/>
    <xf numFmtId="9" fontId="12" fillId="0" borderId="14" xfId="0" applyNumberFormat="1" applyFont="1" applyBorder="1" applyAlignment="1"/>
    <xf numFmtId="49" fontId="4" fillId="0" borderId="40" xfId="0" applyNumberFormat="1" applyFont="1" applyBorder="1" applyAlignment="1"/>
    <xf numFmtId="10" fontId="21" fillId="0" borderId="1" xfId="0" applyNumberFormat="1" applyFont="1" applyBorder="1" applyAlignment="1"/>
    <xf numFmtId="0" fontId="4" fillId="0" borderId="49" xfId="0" applyFont="1" applyBorder="1" applyAlignment="1"/>
    <xf numFmtId="49" fontId="4" fillId="0" borderId="50" xfId="0" applyNumberFormat="1" applyFont="1" applyBorder="1" applyAlignment="1"/>
    <xf numFmtId="164" fontId="12" fillId="0" borderId="33" xfId="0" applyNumberFormat="1" applyFont="1" applyBorder="1" applyAlignment="1"/>
    <xf numFmtId="9" fontId="12" fillId="0" borderId="34" xfId="0" applyNumberFormat="1" applyFont="1" applyBorder="1" applyAlignment="1"/>
    <xf numFmtId="49" fontId="4" fillId="0" borderId="51" xfId="0" applyNumberFormat="1" applyFont="1" applyBorder="1" applyAlignment="1"/>
    <xf numFmtId="0" fontId="4" fillId="0" borderId="38" xfId="0" applyFont="1" applyBorder="1" applyAlignment="1"/>
    <xf numFmtId="0" fontId="4" fillId="0" borderId="26" xfId="0" applyFont="1" applyBorder="1" applyAlignment="1"/>
    <xf numFmtId="49" fontId="4" fillId="0" borderId="26" xfId="0" applyNumberFormat="1" applyFont="1" applyBorder="1" applyAlignment="1"/>
    <xf numFmtId="164" fontId="12" fillId="0" borderId="31" xfId="0" applyNumberFormat="1" applyFont="1" applyBorder="1" applyAlignment="1"/>
    <xf numFmtId="10" fontId="22" fillId="0" borderId="1" xfId="0" applyNumberFormat="1" applyFont="1" applyBorder="1" applyAlignment="1"/>
    <xf numFmtId="164" fontId="12" fillId="0" borderId="15" xfId="0" applyNumberFormat="1" applyFont="1" applyBorder="1" applyAlignment="1"/>
    <xf numFmtId="9" fontId="12" fillId="0" borderId="16" xfId="0" applyNumberFormat="1" applyFont="1" applyBorder="1" applyAlignment="1"/>
    <xf numFmtId="49" fontId="14" fillId="0" borderId="14" xfId="0" applyNumberFormat="1" applyFont="1" applyBorder="1" applyAlignment="1"/>
    <xf numFmtId="164" fontId="0" fillId="0" borderId="1" xfId="0" applyNumberFormat="1" applyFont="1" applyBorder="1" applyAlignment="1"/>
    <xf numFmtId="49" fontId="14" fillId="0" borderId="31" xfId="0" applyNumberFormat="1" applyFont="1" applyBorder="1" applyAlignment="1"/>
    <xf numFmtId="0" fontId="0" fillId="8" borderId="44" xfId="0" applyFont="1" applyFill="1" applyBorder="1" applyAlignment="1"/>
    <xf numFmtId="49" fontId="12" fillId="8" borderId="52" xfId="0" applyNumberFormat="1" applyFont="1" applyFill="1" applyBorder="1" applyAlignment="1"/>
    <xf numFmtId="0" fontId="12" fillId="8" borderId="52" xfId="0" applyFont="1" applyFill="1" applyBorder="1" applyAlignment="1"/>
    <xf numFmtId="0" fontId="0" fillId="8" borderId="52" xfId="0" applyFont="1" applyFill="1" applyBorder="1" applyAlignment="1"/>
    <xf numFmtId="0" fontId="0" fillId="8" borderId="45" xfId="0" applyFont="1" applyFill="1" applyBorder="1" applyAlignment="1"/>
    <xf numFmtId="0" fontId="0" fillId="8" borderId="53" xfId="0" applyFont="1" applyFill="1" applyBorder="1" applyAlignment="1"/>
    <xf numFmtId="0" fontId="0" fillId="8" borderId="55" xfId="0" applyFont="1" applyFill="1" applyBorder="1" applyAlignment="1"/>
    <xf numFmtId="0" fontId="12" fillId="8" borderId="54" xfId="0" applyFont="1" applyFill="1" applyBorder="1" applyAlignment="1"/>
    <xf numFmtId="0" fontId="0" fillId="8" borderId="54" xfId="0" applyFont="1" applyFill="1" applyBorder="1" applyAlignment="1"/>
    <xf numFmtId="0" fontId="12" fillId="8" borderId="54" xfId="0" applyFont="1" applyFill="1" applyBorder="1" applyAlignment="1">
      <alignment horizontal="center" wrapText="1"/>
    </xf>
    <xf numFmtId="49" fontId="12" fillId="8" borderId="54" xfId="0" applyNumberFormat="1" applyFont="1" applyFill="1" applyBorder="1" applyAlignment="1"/>
    <xf numFmtId="0" fontId="0" fillId="8" borderId="47" xfId="0" applyFont="1" applyFill="1" applyBorder="1" applyAlignment="1"/>
    <xf numFmtId="0" fontId="0" fillId="8" borderId="48" xfId="0" applyFont="1" applyFill="1" applyBorder="1" applyAlignment="1"/>
    <xf numFmtId="0" fontId="0" fillId="0" borderId="0" xfId="0" applyNumberFormat="1" applyFont="1" applyAlignment="1"/>
    <xf numFmtId="0" fontId="23" fillId="2" borderId="15" xfId="0" applyFont="1" applyFill="1" applyBorder="1" applyAlignment="1">
      <alignment vertical="center" wrapText="1"/>
    </xf>
    <xf numFmtId="0" fontId="24" fillId="2" borderId="31" xfId="0" applyFont="1" applyFill="1" applyBorder="1" applyAlignment="1">
      <alignment vertical="center" wrapText="1"/>
    </xf>
    <xf numFmtId="10" fontId="0" fillId="2" borderId="31" xfId="0" applyNumberFormat="1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49" fontId="25" fillId="7" borderId="32" xfId="0" applyNumberFormat="1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49" fontId="8" fillId="4" borderId="18" xfId="0" applyNumberFormat="1" applyFont="1" applyFill="1" applyBorder="1" applyAlignment="1">
      <alignment horizontal="center"/>
    </xf>
    <xf numFmtId="0" fontId="0" fillId="2" borderId="14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49" fontId="0" fillId="5" borderId="19" xfId="0" applyNumberFormat="1" applyFont="1" applyFill="1" applyBorder="1" applyAlignment="1"/>
    <xf numFmtId="164" fontId="0" fillId="5" borderId="18" xfId="0" applyNumberFormat="1" applyFont="1" applyFill="1" applyBorder="1" applyAlignment="1"/>
    <xf numFmtId="164" fontId="0" fillId="5" borderId="19" xfId="0" applyNumberFormat="1" applyFont="1" applyFill="1" applyBorder="1" applyAlignment="1"/>
    <xf numFmtId="10" fontId="0" fillId="5" borderId="19" xfId="0" applyNumberFormat="1" applyFont="1" applyFill="1" applyBorder="1" applyAlignment="1"/>
    <xf numFmtId="49" fontId="0" fillId="2" borderId="19" xfId="0" applyNumberFormat="1" applyFont="1" applyFill="1" applyBorder="1" applyAlignment="1"/>
    <xf numFmtId="164" fontId="0" fillId="2" borderId="19" xfId="0" applyNumberFormat="1" applyFont="1" applyFill="1" applyBorder="1" applyAlignment="1"/>
    <xf numFmtId="10" fontId="0" fillId="9" borderId="19" xfId="0" applyNumberFormat="1" applyFont="1" applyFill="1" applyBorder="1" applyAlignment="1"/>
    <xf numFmtId="164" fontId="22" fillId="2" borderId="14" xfId="0" applyNumberFormat="1" applyFont="1" applyFill="1" applyBorder="1" applyAlignment="1"/>
    <xf numFmtId="164" fontId="0" fillId="2" borderId="1" xfId="0" applyNumberFormat="1" applyFont="1" applyFill="1" applyBorder="1" applyAlignment="1"/>
    <xf numFmtId="9" fontId="0" fillId="2" borderId="1" xfId="0" applyNumberFormat="1" applyFont="1" applyFill="1" applyBorder="1" applyAlignment="1"/>
    <xf numFmtId="164" fontId="0" fillId="10" borderId="19" xfId="0" applyNumberFormat="1" applyFont="1" applyFill="1" applyBorder="1" applyAlignment="1"/>
    <xf numFmtId="49" fontId="0" fillId="2" borderId="25" xfId="0" applyNumberFormat="1" applyFont="1" applyFill="1" applyBorder="1" applyAlignment="1"/>
    <xf numFmtId="164" fontId="0" fillId="2" borderId="25" xfId="0" applyNumberFormat="1" applyFont="1" applyFill="1" applyBorder="1" applyAlignment="1"/>
    <xf numFmtId="49" fontId="8" fillId="9" borderId="32" xfId="0" applyNumberFormat="1" applyFont="1" applyFill="1" applyBorder="1" applyAlignment="1"/>
    <xf numFmtId="164" fontId="8" fillId="9" borderId="32" xfId="0" applyNumberFormat="1" applyFont="1" applyFill="1" applyBorder="1" applyAlignment="1">
      <alignment horizontal="center"/>
    </xf>
    <xf numFmtId="10" fontId="0" fillId="9" borderId="25" xfId="0" applyNumberFormat="1" applyFont="1" applyFill="1" applyBorder="1" applyAlignment="1"/>
    <xf numFmtId="0" fontId="22" fillId="2" borderId="14" xfId="0" applyFont="1" applyFill="1" applyBorder="1" applyAlignment="1"/>
    <xf numFmtId="164" fontId="8" fillId="11" borderId="32" xfId="0" applyNumberFormat="1" applyFont="1" applyFill="1" applyBorder="1" applyAlignment="1">
      <alignment horizontal="center"/>
    </xf>
    <xf numFmtId="10" fontId="0" fillId="2" borderId="11" xfId="0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0" fillId="2" borderId="12" xfId="0" applyFont="1" applyFill="1" applyBorder="1" applyAlignment="1"/>
    <xf numFmtId="49" fontId="22" fillId="2" borderId="12" xfId="0" applyNumberFormat="1" applyFont="1" applyFill="1" applyBorder="1" applyAlignment="1"/>
    <xf numFmtId="10" fontId="26" fillId="2" borderId="1" xfId="0" applyNumberFormat="1" applyFont="1" applyFill="1" applyBorder="1" applyAlignment="1"/>
    <xf numFmtId="0" fontId="26" fillId="2" borderId="1" xfId="0" applyFont="1" applyFill="1" applyBorder="1" applyAlignment="1"/>
    <xf numFmtId="0" fontId="0" fillId="2" borderId="8" xfId="0" applyFont="1" applyFill="1" applyBorder="1" applyAlignment="1"/>
    <xf numFmtId="0" fontId="22" fillId="2" borderId="8" xfId="0" applyFont="1" applyFill="1" applyBorder="1" applyAlignment="1"/>
    <xf numFmtId="10" fontId="26" fillId="2" borderId="14" xfId="0" applyNumberFormat="1" applyFont="1" applyFill="1" applyBorder="1" applyAlignment="1"/>
    <xf numFmtId="49" fontId="25" fillId="13" borderId="18" xfId="0" applyNumberFormat="1" applyFont="1" applyFill="1" applyBorder="1" applyAlignment="1">
      <alignment horizontal="center"/>
    </xf>
    <xf numFmtId="49" fontId="8" fillId="13" borderId="32" xfId="0" applyNumberFormat="1" applyFont="1" applyFill="1" applyBorder="1" applyAlignment="1">
      <alignment horizontal="center"/>
    </xf>
    <xf numFmtId="49" fontId="0" fillId="5" borderId="60" xfId="0" applyNumberFormat="1" applyFont="1" applyFill="1" applyBorder="1" applyAlignment="1"/>
    <xf numFmtId="164" fontId="0" fillId="5" borderId="61" xfId="0" applyNumberFormat="1" applyFont="1" applyFill="1" applyBorder="1" applyAlignment="1"/>
    <xf numFmtId="164" fontId="0" fillId="5" borderId="62" xfId="0" applyNumberFormat="1" applyFont="1" applyFill="1" applyBorder="1" applyAlignment="1"/>
    <xf numFmtId="164" fontId="0" fillId="5" borderId="63" xfId="0" applyNumberFormat="1" applyFont="1" applyFill="1" applyBorder="1" applyAlignment="1"/>
    <xf numFmtId="164" fontId="0" fillId="5" borderId="64" xfId="0" applyNumberFormat="1" applyFont="1" applyFill="1" applyBorder="1" applyAlignment="1"/>
    <xf numFmtId="49" fontId="0" fillId="2" borderId="60" xfId="0" applyNumberFormat="1" applyFont="1" applyFill="1" applyBorder="1" applyAlignment="1"/>
    <xf numFmtId="164" fontId="0" fillId="2" borderId="64" xfId="0" applyNumberFormat="1" applyFont="1" applyFill="1" applyBorder="1" applyAlignment="1"/>
    <xf numFmtId="165" fontId="0" fillId="2" borderId="14" xfId="0" applyNumberFormat="1" applyFont="1" applyFill="1" applyBorder="1" applyAlignment="1"/>
    <xf numFmtId="165" fontId="0" fillId="2" borderId="1" xfId="0" applyNumberFormat="1" applyFont="1" applyFill="1" applyBorder="1" applyAlignment="1"/>
    <xf numFmtId="0" fontId="0" fillId="2" borderId="39" xfId="0" applyFont="1" applyFill="1" applyBorder="1" applyAlignment="1"/>
    <xf numFmtId="164" fontId="0" fillId="14" borderId="63" xfId="0" applyNumberFormat="1" applyFont="1" applyFill="1" applyBorder="1" applyAlignment="1"/>
    <xf numFmtId="10" fontId="0" fillId="2" borderId="46" xfId="0" applyNumberFormat="1" applyFont="1" applyFill="1" applyBorder="1" applyAlignment="1"/>
    <xf numFmtId="49" fontId="0" fillId="7" borderId="63" xfId="0" applyNumberFormat="1" applyFont="1" applyFill="1" applyBorder="1" applyAlignment="1"/>
    <xf numFmtId="0" fontId="0" fillId="2" borderId="38" xfId="0" applyFont="1" applyFill="1" applyBorder="1" applyAlignment="1"/>
    <xf numFmtId="49" fontId="0" fillId="2" borderId="63" xfId="0" applyNumberFormat="1" applyFont="1" applyFill="1" applyBorder="1" applyAlignment="1"/>
    <xf numFmtId="164" fontId="0" fillId="2" borderId="63" xfId="0" applyNumberFormat="1" applyFont="1" applyFill="1" applyBorder="1" applyAlignment="1"/>
    <xf numFmtId="164" fontId="0" fillId="2" borderId="38" xfId="0" applyNumberFormat="1" applyFont="1" applyFill="1" applyBorder="1" applyAlignment="1"/>
    <xf numFmtId="49" fontId="0" fillId="2" borderId="65" xfId="0" applyNumberFormat="1" applyFont="1" applyFill="1" applyBorder="1" applyAlignment="1"/>
    <xf numFmtId="164" fontId="0" fillId="5" borderId="66" xfId="0" applyNumberFormat="1" applyFont="1" applyFill="1" applyBorder="1" applyAlignment="1"/>
    <xf numFmtId="164" fontId="0" fillId="2" borderId="67" xfId="0" applyNumberFormat="1" applyFont="1" applyFill="1" applyBorder="1" applyAlignment="1"/>
    <xf numFmtId="0" fontId="0" fillId="2" borderId="63" xfId="0" applyFont="1" applyFill="1" applyBorder="1" applyAlignment="1"/>
    <xf numFmtId="49" fontId="0" fillId="14" borderId="63" xfId="0" applyNumberFormat="1" applyFont="1" applyFill="1" applyBorder="1" applyAlignment="1"/>
    <xf numFmtId="0" fontId="0" fillId="14" borderId="63" xfId="0" applyNumberFormat="1" applyFont="1" applyFill="1" applyBorder="1" applyAlignment="1"/>
    <xf numFmtId="0" fontId="8" fillId="2" borderId="13" xfId="0" applyFont="1" applyFill="1" applyBorder="1" applyAlignment="1"/>
    <xf numFmtId="9" fontId="8" fillId="15" borderId="28" xfId="0" applyNumberFormat="1" applyFont="1" applyFill="1" applyBorder="1" applyAlignment="1">
      <alignment horizontal="center"/>
    </xf>
    <xf numFmtId="9" fontId="8" fillId="15" borderId="30" xfId="0" applyNumberFormat="1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3" fontId="0" fillId="2" borderId="31" xfId="0" applyNumberFormat="1" applyFont="1" applyFill="1" applyBorder="1" applyAlignment="1"/>
    <xf numFmtId="0" fontId="0" fillId="2" borderId="31" xfId="0" applyFont="1" applyFill="1" applyBorder="1" applyAlignment="1"/>
    <xf numFmtId="49" fontId="8" fillId="13" borderId="18" xfId="0" applyNumberFormat="1" applyFont="1" applyFill="1" applyBorder="1" applyAlignment="1">
      <alignment horizontal="center"/>
    </xf>
    <xf numFmtId="0" fontId="0" fillId="2" borderId="13" xfId="0" applyFont="1" applyFill="1" applyBorder="1" applyAlignment="1"/>
    <xf numFmtId="3" fontId="0" fillId="2" borderId="11" xfId="0" applyNumberFormat="1" applyFont="1" applyFill="1" applyBorder="1" applyAlignment="1"/>
    <xf numFmtId="3" fontId="0" fillId="2" borderId="8" xfId="0" applyNumberFormat="1" applyFont="1" applyFill="1" applyBorder="1" applyAlignment="1"/>
    <xf numFmtId="164" fontId="8" fillId="15" borderId="28" xfId="0" applyNumberFormat="1" applyFont="1" applyFill="1" applyBorder="1" applyAlignment="1">
      <alignment horizontal="center"/>
    </xf>
    <xf numFmtId="164" fontId="8" fillId="15" borderId="30" xfId="0" applyNumberFormat="1" applyFont="1" applyFill="1" applyBorder="1" applyAlignment="1">
      <alignment horizontal="center"/>
    </xf>
    <xf numFmtId="164" fontId="8" fillId="2" borderId="11" xfId="0" applyNumberFormat="1" applyFont="1" applyFill="1" applyBorder="1" applyAlignment="1"/>
    <xf numFmtId="0" fontId="8" fillId="15" borderId="28" xfId="0" applyFont="1" applyFill="1" applyBorder="1" applyAlignment="1">
      <alignment horizontal="center"/>
    </xf>
    <xf numFmtId="0" fontId="8" fillId="15" borderId="30" xfId="0" applyFont="1" applyFill="1" applyBorder="1" applyAlignment="1">
      <alignment horizontal="center"/>
    </xf>
    <xf numFmtId="0" fontId="0" fillId="2" borderId="11" xfId="0" applyFont="1" applyFill="1" applyBorder="1" applyAlignment="1"/>
    <xf numFmtId="164" fontId="0" fillId="7" borderId="63" xfId="0" applyNumberFormat="1" applyFont="1" applyFill="1" applyBorder="1" applyAlignment="1" applyProtection="1">
      <protection locked="0"/>
    </xf>
    <xf numFmtId="164" fontId="0" fillId="7" borderId="66" xfId="0" applyNumberFormat="1" applyFont="1" applyFill="1" applyBorder="1" applyAlignment="1" applyProtection="1">
      <protection locked="0"/>
    </xf>
    <xf numFmtId="49" fontId="29" fillId="7" borderId="63" xfId="0" applyNumberFormat="1" applyFont="1" applyFill="1" applyBorder="1" applyAlignment="1"/>
    <xf numFmtId="0" fontId="0" fillId="2" borderId="63" xfId="0" applyNumberFormat="1" applyFont="1" applyFill="1" applyBorder="1" applyAlignment="1" applyProtection="1">
      <protection locked="0"/>
    </xf>
    <xf numFmtId="164" fontId="0" fillId="2" borderId="63" xfId="0" applyNumberFormat="1" applyFont="1" applyFill="1" applyBorder="1" applyAlignment="1" applyProtection="1">
      <protection locked="0"/>
    </xf>
    <xf numFmtId="0" fontId="0" fillId="7" borderId="32" xfId="0" applyFont="1" applyFill="1" applyBorder="1" applyAlignment="1" applyProtection="1">
      <protection locked="0"/>
    </xf>
    <xf numFmtId="14" fontId="0" fillId="7" borderId="32" xfId="0" applyNumberFormat="1" applyFont="1" applyFill="1" applyBorder="1" applyAlignment="1" applyProtection="1">
      <protection locked="0"/>
    </xf>
    <xf numFmtId="0" fontId="12" fillId="0" borderId="15" xfId="0" applyNumberFormat="1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7" borderId="28" xfId="0" applyFont="1" applyFill="1" applyBorder="1" applyAlignment="1" applyProtection="1">
      <alignment horizontal="center"/>
      <protection locked="0"/>
    </xf>
    <xf numFmtId="0" fontId="12" fillId="7" borderId="30" xfId="0" applyFont="1" applyFill="1" applyBorder="1" applyAlignment="1" applyProtection="1">
      <alignment horizontal="center"/>
      <protection locked="0"/>
    </xf>
    <xf numFmtId="0" fontId="12" fillId="7" borderId="28" xfId="0" applyNumberFormat="1" applyFont="1" applyFill="1" applyBorder="1" applyAlignment="1" applyProtection="1">
      <alignment horizontal="center"/>
      <protection locked="0"/>
    </xf>
    <xf numFmtId="49" fontId="7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9" fontId="2" fillId="0" borderId="15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49" fontId="14" fillId="3" borderId="44" xfId="0" applyNumberFormat="1" applyFont="1" applyFill="1" applyBorder="1" applyAlignment="1">
      <alignment horizontal="center" wrapText="1"/>
    </xf>
    <xf numFmtId="0" fontId="14" fillId="3" borderId="45" xfId="0" applyFont="1" applyFill="1" applyBorder="1" applyAlignment="1">
      <alignment horizontal="center" wrapText="1"/>
    </xf>
    <xf numFmtId="0" fontId="14" fillId="3" borderId="47" xfId="0" applyFont="1" applyFill="1" applyBorder="1" applyAlignment="1">
      <alignment horizontal="center" wrapText="1"/>
    </xf>
    <xf numFmtId="0" fontId="14" fillId="3" borderId="48" xfId="0" applyFont="1" applyFill="1" applyBorder="1" applyAlignment="1">
      <alignment horizontal="center" wrapText="1"/>
    </xf>
    <xf numFmtId="0" fontId="17" fillId="0" borderId="31" xfId="0" applyFont="1" applyBorder="1" applyAlignment="1">
      <alignment horizontal="center"/>
    </xf>
    <xf numFmtId="0" fontId="0" fillId="7" borderId="28" xfId="0" applyFont="1" applyFill="1" applyBorder="1" applyAlignment="1" applyProtection="1">
      <alignment horizontal="center"/>
      <protection locked="0"/>
    </xf>
    <xf numFmtId="0" fontId="0" fillId="7" borderId="29" xfId="0" applyFont="1" applyFill="1" applyBorder="1" applyAlignment="1" applyProtection="1">
      <alignment horizontal="center"/>
      <protection locked="0"/>
    </xf>
    <xf numFmtId="0" fontId="0" fillId="7" borderId="30" xfId="0" applyFont="1" applyFill="1" applyBorder="1" applyAlignment="1" applyProtection="1">
      <alignment horizontal="center"/>
      <protection locked="0"/>
    </xf>
    <xf numFmtId="49" fontId="1" fillId="3" borderId="4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49" fontId="12" fillId="0" borderId="15" xfId="0" applyNumberFormat="1" applyFont="1" applyBorder="1" applyAlignment="1">
      <alignment horizontal="center"/>
    </xf>
    <xf numFmtId="49" fontId="12" fillId="7" borderId="28" xfId="0" applyNumberFormat="1" applyFont="1" applyFill="1" applyBorder="1" applyAlignment="1" applyProtection="1">
      <alignment horizontal="center"/>
      <protection locked="0"/>
    </xf>
    <xf numFmtId="0" fontId="29" fillId="7" borderId="28" xfId="0" applyFont="1" applyFill="1" applyBorder="1" applyAlignment="1" applyProtection="1">
      <alignment horizontal="center"/>
      <protection locked="0"/>
    </xf>
    <xf numFmtId="49" fontId="12" fillId="8" borderId="56" xfId="0" applyNumberFormat="1" applyFont="1" applyFill="1" applyBorder="1" applyAlignment="1">
      <alignment horizontal="center"/>
    </xf>
    <xf numFmtId="0" fontId="12" fillId="8" borderId="56" xfId="0" applyFont="1" applyFill="1" applyBorder="1" applyAlignment="1">
      <alignment horizontal="center"/>
    </xf>
    <xf numFmtId="49" fontId="12" fillId="0" borderId="11" xfId="0" applyNumberFormat="1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164" fontId="12" fillId="0" borderId="15" xfId="0" applyNumberFormat="1" applyFont="1" applyBorder="1" applyAlignment="1">
      <alignment horizontal="center"/>
    </xf>
    <xf numFmtId="164" fontId="12" fillId="0" borderId="16" xfId="0" applyNumberFormat="1" applyFont="1" applyBorder="1" applyAlignment="1">
      <alignment horizontal="center"/>
    </xf>
    <xf numFmtId="49" fontId="12" fillId="8" borderId="54" xfId="0" applyNumberFormat="1" applyFont="1" applyFill="1" applyBorder="1" applyAlignment="1">
      <alignment horizontal="center"/>
    </xf>
    <xf numFmtId="0" fontId="12" fillId="8" borderId="54" xfId="0" applyFont="1" applyFill="1" applyBorder="1" applyAlignment="1">
      <alignment horizontal="center"/>
    </xf>
    <xf numFmtId="49" fontId="12" fillId="8" borderId="54" xfId="0" applyNumberFormat="1" applyFont="1" applyFill="1" applyBorder="1" applyAlignment="1">
      <alignment horizontal="center" wrapText="1"/>
    </xf>
    <xf numFmtId="0" fontId="12" fillId="8" borderId="54" xfId="0" applyFont="1" applyFill="1" applyBorder="1" applyAlignment="1">
      <alignment horizontal="center" wrapText="1"/>
    </xf>
    <xf numFmtId="49" fontId="30" fillId="7" borderId="28" xfId="0" applyNumberFormat="1" applyFont="1" applyFill="1" applyBorder="1" applyAlignment="1" applyProtection="1">
      <alignment horizontal="center"/>
      <protection locked="0"/>
    </xf>
    <xf numFmtId="49" fontId="5" fillId="2" borderId="18" xfId="0" applyNumberFormat="1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49" fontId="5" fillId="2" borderId="18" xfId="0" applyNumberFormat="1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49" fontId="5" fillId="4" borderId="18" xfId="0" applyNumberFormat="1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49" fontId="5" fillId="4" borderId="18" xfId="0" applyNumberFormat="1" applyFont="1" applyFill="1" applyBorder="1" applyAlignment="1">
      <alignment horizontal="center" vertical="center" wrapText="1"/>
    </xf>
    <xf numFmtId="0" fontId="0" fillId="2" borderId="19" xfId="0" applyFont="1" applyFill="1" applyBorder="1" applyAlignment="1">
      <alignment horizontal="center" vertical="center" wrapText="1"/>
    </xf>
    <xf numFmtId="0" fontId="0" fillId="4" borderId="19" xfId="0" applyFont="1" applyFill="1" applyBorder="1" applyAlignment="1">
      <alignment horizontal="center" vertical="center" wrapText="1"/>
    </xf>
    <xf numFmtId="10" fontId="0" fillId="2" borderId="19" xfId="0" applyNumberFormat="1" applyFont="1" applyFill="1" applyBorder="1" applyAlignment="1">
      <alignment horizontal="center" vertical="center" wrapText="1"/>
    </xf>
    <xf numFmtId="49" fontId="8" fillId="11" borderId="28" xfId="0" applyNumberFormat="1" applyFont="1" applyFill="1" applyBorder="1" applyAlignment="1">
      <alignment horizontal="center" vertical="center"/>
    </xf>
    <xf numFmtId="0" fontId="0" fillId="11" borderId="29" xfId="0" applyFont="1" applyFill="1" applyBorder="1" applyAlignment="1">
      <alignment horizontal="center" vertical="center"/>
    </xf>
    <xf numFmtId="0" fontId="0" fillId="11" borderId="30" xfId="0" applyFont="1" applyFill="1" applyBorder="1" applyAlignment="1">
      <alignment horizontal="center" vertical="center"/>
    </xf>
    <xf numFmtId="49" fontId="8" fillId="4" borderId="57" xfId="0" applyNumberFormat="1" applyFont="1" applyFill="1" applyBorder="1" applyAlignment="1">
      <alignment horizontal="center" vertical="center"/>
    </xf>
    <xf numFmtId="10" fontId="0" fillId="2" borderId="59" xfId="0" applyNumberFormat="1" applyFont="1" applyFill="1" applyBorder="1" applyAlignment="1">
      <alignment horizontal="center" vertical="center"/>
    </xf>
    <xf numFmtId="49" fontId="27" fillId="12" borderId="44" xfId="0" applyNumberFormat="1" applyFont="1" applyFill="1" applyBorder="1" applyAlignment="1">
      <alignment horizontal="center" vertical="center" wrapText="1"/>
    </xf>
    <xf numFmtId="0" fontId="28" fillId="12" borderId="52" xfId="0" applyFont="1" applyFill="1" applyBorder="1" applyAlignment="1">
      <alignment horizontal="center" vertical="center" wrapText="1"/>
    </xf>
    <xf numFmtId="0" fontId="28" fillId="12" borderId="45" xfId="0" applyFont="1" applyFill="1" applyBorder="1" applyAlignment="1">
      <alignment horizontal="center" vertical="center" wrapText="1"/>
    </xf>
    <xf numFmtId="0" fontId="28" fillId="12" borderId="47" xfId="0" applyFont="1" applyFill="1" applyBorder="1" applyAlignment="1">
      <alignment horizontal="center" vertical="center" wrapText="1"/>
    </xf>
    <xf numFmtId="0" fontId="28" fillId="12" borderId="56" xfId="0" applyFont="1" applyFill="1" applyBorder="1" applyAlignment="1">
      <alignment horizontal="center" vertical="center" wrapText="1"/>
    </xf>
    <xf numFmtId="0" fontId="28" fillId="12" borderId="48" xfId="0" applyFont="1" applyFill="1" applyBorder="1" applyAlignment="1">
      <alignment horizontal="center" vertical="center" wrapText="1"/>
    </xf>
    <xf numFmtId="49" fontId="8" fillId="4" borderId="57" xfId="0" applyNumberFormat="1" applyFont="1" applyFill="1" applyBorder="1" applyAlignment="1">
      <alignment horizontal="center" vertical="center" wrapText="1"/>
    </xf>
    <xf numFmtId="0" fontId="0" fillId="4" borderId="58" xfId="0" applyFont="1" applyFill="1" applyBorder="1" applyAlignment="1">
      <alignment horizontal="center" vertical="center" wrapText="1"/>
    </xf>
    <xf numFmtId="0" fontId="0" fillId="2" borderId="59" xfId="0" applyFont="1" applyFill="1" applyBorder="1" applyAlignment="1">
      <alignment horizontal="center" vertical="center"/>
    </xf>
  </cellXfs>
  <cellStyles count="1">
    <cellStyle name="Normale" xfId="0" builtinId="0"/>
  </cellStyles>
  <dxfs count="1">
    <dxf>
      <fill>
        <patternFill patternType="solid">
          <fgColor indexed="25"/>
          <bgColor indexed="17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0000"/>
      <rgbColor rgb="FFFFFFFF"/>
      <rgbColor rgb="FFFFFF00"/>
      <rgbColor rgb="FFBFBFBF"/>
      <rgbColor rgb="FF99CCFF"/>
      <rgbColor rgb="FFF2F2F2"/>
      <rgbColor rgb="FF969696"/>
      <rgbColor rgb="FFFFFF99"/>
      <rgbColor rgb="FFB8CCE4"/>
      <rgbColor rgb="FF33CCCC"/>
      <rgbColor rgb="FFA5A5A5"/>
      <rgbColor rgb="FFFABF8F"/>
      <rgbColor rgb="FFFF9900"/>
      <rgbColor rgb="FF99FF66"/>
      <rgbColor rgb="FFFFCC00"/>
      <rgbColor rgb="00000000"/>
      <rgbColor rgb="FFFFD966"/>
      <rgbColor rgb="FFA5B6CA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228598</xdr:colOff>
      <xdr:row>6</xdr:row>
      <xdr:rowOff>66674</xdr:rowOff>
    </xdr:from>
    <xdr:to>
      <xdr:col>5</xdr:col>
      <xdr:colOff>510511</xdr:colOff>
      <xdr:row>7</xdr:row>
      <xdr:rowOff>123770</xdr:rowOff>
    </xdr:to>
    <xdr:sp macro="" textlink="">
      <xdr:nvSpPr>
        <xdr:cNvPr id="2" name="Freccia angolare in su 1"/>
        <xdr:cNvSpPr/>
      </xdr:nvSpPr>
      <xdr:spPr>
        <a:xfrm rot="10800000">
          <a:off x="2438398" y="1562099"/>
          <a:ext cx="955014" cy="295222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extrusionOk="0">
              <a:moveTo>
                <a:pt x="0" y="16200"/>
              </a:moveTo>
              <a:lnTo>
                <a:pt x="19096" y="16200"/>
              </a:lnTo>
              <a:lnTo>
                <a:pt x="19096" y="5400"/>
              </a:lnTo>
              <a:lnTo>
                <a:pt x="18261" y="5400"/>
              </a:lnTo>
              <a:lnTo>
                <a:pt x="19931" y="0"/>
              </a:lnTo>
              <a:lnTo>
                <a:pt x="21600" y="5400"/>
              </a:lnTo>
              <a:lnTo>
                <a:pt x="20765" y="5400"/>
              </a:lnTo>
              <a:lnTo>
                <a:pt x="20765" y="21600"/>
              </a:lnTo>
              <a:lnTo>
                <a:pt x="0" y="21600"/>
              </a:lnTo>
              <a:close/>
            </a:path>
          </a:pathLst>
        </a:custGeom>
        <a:solidFill>
          <a:srgbClr val="F2F2F2"/>
        </a:solidFill>
        <a:ln w="25400" cap="flat">
          <a:solidFill>
            <a:srgbClr val="F2F2F2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94"/>
  <sheetViews>
    <sheetView showGridLines="0" tabSelected="1" workbookViewId="0">
      <selection activeCell="G27" sqref="G27:Q27"/>
    </sheetView>
  </sheetViews>
  <sheetFormatPr defaultColWidth="8.77734375" defaultRowHeight="12.75" customHeight="1" x14ac:dyDescent="0.25"/>
  <cols>
    <col min="1" max="1" width="12.21875" style="1" customWidth="1"/>
    <col min="2" max="2" width="11.44140625" style="1" customWidth="1"/>
    <col min="3" max="3" width="2.88671875" style="1" customWidth="1"/>
    <col min="4" max="4" width="2.44140625" style="1" customWidth="1"/>
    <col min="5" max="5" width="8.88671875" style="1" customWidth="1"/>
    <col min="6" max="6" width="10.88671875" style="1" customWidth="1"/>
    <col min="7" max="7" width="11.44140625" style="1" customWidth="1"/>
    <col min="8" max="8" width="8.88671875" style="1" customWidth="1"/>
    <col min="9" max="9" width="11" style="1" customWidth="1"/>
    <col min="10" max="10" width="8.88671875" style="1" customWidth="1"/>
    <col min="11" max="11" width="11.88671875" style="1" customWidth="1"/>
    <col min="12" max="12" width="10.21875" style="1" customWidth="1"/>
    <col min="13" max="13" width="8.88671875" style="1" customWidth="1"/>
    <col min="14" max="14" width="21" style="1" customWidth="1"/>
    <col min="15" max="15" width="13.44140625" style="1" customWidth="1"/>
    <col min="16" max="17" width="11.44140625" style="1" customWidth="1"/>
    <col min="18" max="19" width="2.44140625" style="1" customWidth="1"/>
    <col min="20" max="20" width="3.44140625" style="1" customWidth="1"/>
    <col min="21" max="24" width="8.6640625" style="1" customWidth="1"/>
    <col min="25" max="25" width="11.21875" style="1" customWidth="1"/>
    <col min="26" max="30" width="8.6640625" style="1" customWidth="1"/>
    <col min="31" max="31" width="3.44140625" style="1" customWidth="1"/>
    <col min="32" max="52" width="8.77734375" style="1" hidden="1" customWidth="1"/>
    <col min="53" max="256" width="8.88671875" style="1" customWidth="1"/>
  </cols>
  <sheetData>
    <row r="1" spans="1:53" ht="13.5" customHeight="1" x14ac:dyDescent="0.25">
      <c r="A1" s="2"/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4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4"/>
      <c r="AV1" s="2"/>
      <c r="AW1" s="2"/>
      <c r="AX1" s="2"/>
      <c r="AY1" s="2"/>
      <c r="AZ1" s="4"/>
      <c r="BA1" s="2"/>
    </row>
    <row r="2" spans="1:53" ht="39" customHeight="1" x14ac:dyDescent="0.25">
      <c r="A2" s="2"/>
      <c r="B2" s="2"/>
      <c r="C2" s="2"/>
      <c r="D2" s="5"/>
      <c r="E2" s="254" t="s">
        <v>0</v>
      </c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6"/>
      <c r="R2" s="6"/>
      <c r="S2" s="7"/>
      <c r="T2" s="7"/>
      <c r="U2" s="7"/>
      <c r="V2" s="7"/>
      <c r="W2" s="7"/>
      <c r="X2" s="7"/>
      <c r="Y2" s="2"/>
      <c r="Z2" s="2"/>
      <c r="AA2" s="2"/>
      <c r="AB2" s="2"/>
      <c r="AC2" s="2"/>
      <c r="AD2" s="2"/>
      <c r="AE2" s="4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8"/>
      <c r="AV2" s="2"/>
      <c r="AW2" s="2"/>
      <c r="AX2" s="2"/>
      <c r="AY2" s="2"/>
      <c r="AZ2" s="8"/>
      <c r="BA2" s="2"/>
    </row>
    <row r="3" spans="1:53" ht="13.5" customHeight="1" x14ac:dyDescent="0.25">
      <c r="A3" s="2"/>
      <c r="B3" s="2"/>
      <c r="C3" s="2"/>
      <c r="D3" s="9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9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4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4"/>
      <c r="AV3" s="2"/>
      <c r="AW3" s="2"/>
      <c r="AX3" s="2"/>
      <c r="AY3" s="2"/>
      <c r="AZ3" s="4"/>
      <c r="BA3" s="2"/>
    </row>
    <row r="4" spans="1:53" ht="13.5" customHeight="1" x14ac:dyDescent="0.25">
      <c r="A4" s="9"/>
      <c r="B4" s="9"/>
      <c r="C4" s="11"/>
      <c r="D4" s="12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4"/>
      <c r="S4" s="15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4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4"/>
      <c r="AV4" s="2"/>
      <c r="AW4" s="2"/>
      <c r="AX4" s="2"/>
      <c r="AY4" s="2"/>
      <c r="AZ4" s="4"/>
      <c r="BA4" s="2"/>
    </row>
    <row r="5" spans="1:53" ht="21.75" customHeight="1" x14ac:dyDescent="0.4">
      <c r="A5" s="244" t="s">
        <v>1</v>
      </c>
      <c r="B5" s="245"/>
      <c r="C5" s="16"/>
      <c r="D5" s="15"/>
      <c r="E5" s="17" t="s">
        <v>2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11"/>
      <c r="S5" s="15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4"/>
      <c r="AF5" s="2"/>
      <c r="AG5" s="2"/>
      <c r="AH5" s="2"/>
      <c r="AI5" s="2"/>
      <c r="AJ5" s="2"/>
      <c r="AK5" s="2"/>
      <c r="AL5" s="2"/>
      <c r="AM5" s="9"/>
      <c r="AN5" s="9"/>
      <c r="AO5" s="9"/>
      <c r="AP5" s="9"/>
      <c r="AQ5" s="9"/>
      <c r="AR5" s="9"/>
      <c r="AS5" s="2"/>
      <c r="AT5" s="9"/>
      <c r="AU5" s="18"/>
      <c r="AV5" s="9"/>
      <c r="AW5" s="9"/>
      <c r="AX5" s="9"/>
      <c r="AY5" s="9"/>
      <c r="AZ5" s="8"/>
      <c r="BA5" s="2"/>
    </row>
    <row r="6" spans="1:53" ht="16.5" customHeight="1" x14ac:dyDescent="0.25">
      <c r="A6" s="13"/>
      <c r="B6" s="13"/>
      <c r="C6" s="11"/>
      <c r="D6" s="15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1"/>
      <c r="S6" s="16"/>
      <c r="T6" s="20"/>
      <c r="U6" s="21"/>
      <c r="V6" s="21"/>
      <c r="W6" s="21"/>
      <c r="X6" s="21"/>
      <c r="Y6" s="21"/>
      <c r="Z6" s="21"/>
      <c r="AA6" s="21"/>
      <c r="AB6" s="21"/>
      <c r="AC6" s="21"/>
      <c r="AD6" s="22"/>
      <c r="AE6" s="23"/>
      <c r="AF6" s="2"/>
      <c r="AG6" s="2"/>
      <c r="AH6" s="2"/>
      <c r="AI6" s="2"/>
      <c r="AJ6" s="2"/>
      <c r="AK6" s="2"/>
      <c r="AL6" s="11"/>
      <c r="AM6" s="275" t="s">
        <v>3</v>
      </c>
      <c r="AN6" s="277" t="s">
        <v>4</v>
      </c>
      <c r="AO6" s="277" t="s">
        <v>5</v>
      </c>
      <c r="AP6" s="271" t="s">
        <v>6</v>
      </c>
      <c r="AQ6" s="271" t="s">
        <v>7</v>
      </c>
      <c r="AR6" s="273" t="s">
        <v>8</v>
      </c>
      <c r="AS6" s="16"/>
      <c r="AT6" s="275" t="s">
        <v>3</v>
      </c>
      <c r="AU6" s="277" t="s">
        <v>4</v>
      </c>
      <c r="AV6" s="277" t="s">
        <v>9</v>
      </c>
      <c r="AW6" s="271" t="s">
        <v>6</v>
      </c>
      <c r="AX6" s="271" t="s">
        <v>7</v>
      </c>
      <c r="AY6" s="273" t="s">
        <v>8</v>
      </c>
      <c r="AZ6" s="23"/>
      <c r="BA6" s="2"/>
    </row>
    <row r="7" spans="1:53" ht="18.75" customHeight="1" x14ac:dyDescent="0.25">
      <c r="A7" s="2"/>
      <c r="B7" s="2"/>
      <c r="C7" s="11"/>
      <c r="D7" s="15"/>
      <c r="E7" s="19"/>
      <c r="F7" s="19"/>
      <c r="G7" s="24" t="s">
        <v>10</v>
      </c>
      <c r="H7" s="19"/>
      <c r="I7" s="19"/>
      <c r="J7" s="19"/>
      <c r="K7" s="19"/>
      <c r="L7" s="19"/>
      <c r="M7" s="19"/>
      <c r="N7" s="19"/>
      <c r="O7" s="19"/>
      <c r="P7" s="24" t="s">
        <v>11</v>
      </c>
      <c r="Q7" s="24" t="s">
        <v>12</v>
      </c>
      <c r="R7" s="11"/>
      <c r="S7" s="16"/>
      <c r="T7" s="25"/>
      <c r="U7" s="26" t="s">
        <v>13</v>
      </c>
      <c r="V7" s="27"/>
      <c r="W7" s="27"/>
      <c r="X7" s="27"/>
      <c r="Y7" s="27"/>
      <c r="Z7" s="27"/>
      <c r="AA7" s="27"/>
      <c r="AB7" s="27"/>
      <c r="AC7" s="27"/>
      <c r="AD7" s="28"/>
      <c r="AE7" s="23"/>
      <c r="AF7" s="2"/>
      <c r="AG7" s="2"/>
      <c r="AH7" s="2"/>
      <c r="AI7" s="2"/>
      <c r="AJ7" s="2"/>
      <c r="AK7" s="2"/>
      <c r="AL7" s="11"/>
      <c r="AM7" s="276"/>
      <c r="AN7" s="278"/>
      <c r="AO7" s="279"/>
      <c r="AP7" s="272"/>
      <c r="AQ7" s="272"/>
      <c r="AR7" s="274"/>
      <c r="AS7" s="16"/>
      <c r="AT7" s="276"/>
      <c r="AU7" s="280"/>
      <c r="AV7" s="279"/>
      <c r="AW7" s="272"/>
      <c r="AX7" s="272"/>
      <c r="AY7" s="274"/>
      <c r="AZ7" s="23"/>
      <c r="BA7" s="2"/>
    </row>
    <row r="8" spans="1:53" ht="15.75" customHeight="1" x14ac:dyDescent="0.25">
      <c r="A8" s="2"/>
      <c r="B8" s="2"/>
      <c r="C8" s="11"/>
      <c r="D8" s="15"/>
      <c r="E8" s="29"/>
      <c r="F8" s="19"/>
      <c r="G8" s="19"/>
      <c r="H8" s="19"/>
      <c r="I8" s="19"/>
      <c r="J8" s="19"/>
      <c r="K8" s="19"/>
      <c r="L8" s="19"/>
      <c r="M8" s="19"/>
      <c r="N8" s="19"/>
      <c r="O8" s="19"/>
      <c r="P8" s="30"/>
      <c r="Q8" s="30"/>
      <c r="R8" s="11"/>
      <c r="S8" s="16"/>
      <c r="T8" s="25"/>
      <c r="U8" s="27"/>
      <c r="V8" s="27"/>
      <c r="W8" s="27"/>
      <c r="X8" s="27"/>
      <c r="Y8" s="27"/>
      <c r="Z8" s="27"/>
      <c r="AA8" s="27"/>
      <c r="AB8" s="27"/>
      <c r="AC8" s="27"/>
      <c r="AD8" s="28"/>
      <c r="AE8" s="23"/>
      <c r="AF8" s="17" t="s">
        <v>14</v>
      </c>
      <c r="AG8" s="2"/>
      <c r="AH8" s="2"/>
      <c r="AI8" s="2"/>
      <c r="AJ8" s="2"/>
      <c r="AK8" s="2"/>
      <c r="AL8" s="11"/>
      <c r="AM8" s="31" t="s">
        <v>15</v>
      </c>
      <c r="AN8" s="31" t="s">
        <v>15</v>
      </c>
      <c r="AO8" s="31" t="s">
        <v>15</v>
      </c>
      <c r="AP8" s="31" t="s">
        <v>15</v>
      </c>
      <c r="AQ8" s="31" t="s">
        <v>15</v>
      </c>
      <c r="AR8" s="31" t="s">
        <v>15</v>
      </c>
      <c r="AS8" s="16"/>
      <c r="AT8" s="32" t="str">
        <f t="shared" ref="AT8:AT17" si="0">IF($E$9="X",AM8,"")</f>
        <v/>
      </c>
      <c r="AU8" s="32" t="str">
        <f t="shared" ref="AU8:AU17" si="1">IF($E$11="X",AN8,"")</f>
        <v/>
      </c>
      <c r="AV8" s="32" t="str">
        <f t="shared" ref="AV8:AV17" si="2">IF($E$13="X",AO8,"")</f>
        <v>NO</v>
      </c>
      <c r="AW8" s="32" t="str">
        <f t="shared" ref="AW8:AW17" si="3">IF($E$15="X",AP8,"")</f>
        <v/>
      </c>
      <c r="AX8" s="32" t="str">
        <f t="shared" ref="AX8:AX17" si="4">IF($E$17="X",AQ8,"")</f>
        <v/>
      </c>
      <c r="AY8" s="32" t="str">
        <f t="shared" ref="AY8:AY17" si="5">IF($E$19="X",AR8,"")</f>
        <v/>
      </c>
      <c r="AZ8" s="23"/>
      <c r="BA8" s="2"/>
    </row>
    <row r="9" spans="1:53" ht="15.75" customHeight="1" x14ac:dyDescent="0.25">
      <c r="A9" s="2"/>
      <c r="B9" s="2"/>
      <c r="C9" s="11"/>
      <c r="D9" s="33"/>
      <c r="E9" s="34"/>
      <c r="F9" s="35" t="s">
        <v>16</v>
      </c>
      <c r="G9" s="19"/>
      <c r="H9" s="19"/>
      <c r="I9" s="19"/>
      <c r="J9" s="19"/>
      <c r="K9" s="19"/>
      <c r="L9" s="2"/>
      <c r="M9" s="2"/>
      <c r="N9" s="2"/>
      <c r="O9" s="2"/>
      <c r="P9" s="36">
        <v>0</v>
      </c>
      <c r="Q9" s="36">
        <v>330000</v>
      </c>
      <c r="R9" s="11"/>
      <c r="S9" s="16"/>
      <c r="T9" s="25"/>
      <c r="U9" s="26" t="s">
        <v>17</v>
      </c>
      <c r="V9" s="27"/>
      <c r="W9" s="27"/>
      <c r="X9" s="27"/>
      <c r="Y9" s="27"/>
      <c r="Z9" s="27"/>
      <c r="AA9" s="27"/>
      <c r="AB9" s="27"/>
      <c r="AC9" s="27"/>
      <c r="AD9" s="28"/>
      <c r="AE9" s="23"/>
      <c r="AF9" s="17" t="s">
        <v>18</v>
      </c>
      <c r="AG9" s="2"/>
      <c r="AH9" s="2"/>
      <c r="AI9" s="2"/>
      <c r="AJ9" s="2"/>
      <c r="AK9" s="2"/>
      <c r="AL9" s="11"/>
      <c r="AM9" s="31" t="s">
        <v>15</v>
      </c>
      <c r="AN9" s="31" t="s">
        <v>15</v>
      </c>
      <c r="AO9" s="31" t="s">
        <v>15</v>
      </c>
      <c r="AP9" s="31" t="s">
        <v>15</v>
      </c>
      <c r="AQ9" s="31" t="s">
        <v>15</v>
      </c>
      <c r="AR9" s="31" t="s">
        <v>15</v>
      </c>
      <c r="AS9" s="16"/>
      <c r="AT9" s="32" t="str">
        <f t="shared" si="0"/>
        <v/>
      </c>
      <c r="AU9" s="32" t="str">
        <f t="shared" si="1"/>
        <v/>
      </c>
      <c r="AV9" s="32" t="str">
        <f t="shared" si="2"/>
        <v>NO</v>
      </c>
      <c r="AW9" s="32" t="str">
        <f t="shared" si="3"/>
        <v/>
      </c>
      <c r="AX9" s="32" t="str">
        <f t="shared" si="4"/>
        <v/>
      </c>
      <c r="AY9" s="32" t="str">
        <f t="shared" si="5"/>
        <v/>
      </c>
      <c r="AZ9" s="23"/>
      <c r="BA9" s="2"/>
    </row>
    <row r="10" spans="1:53" ht="15.75" customHeight="1" x14ac:dyDescent="0.3">
      <c r="A10" s="2"/>
      <c r="B10" s="2"/>
      <c r="C10" s="11"/>
      <c r="D10" s="33"/>
      <c r="E10" s="34"/>
      <c r="F10" s="37"/>
      <c r="G10" s="19"/>
      <c r="H10" s="19"/>
      <c r="I10" s="19"/>
      <c r="J10" s="19"/>
      <c r="K10" s="19"/>
      <c r="L10" s="19"/>
      <c r="M10" s="19"/>
      <c r="N10" s="19"/>
      <c r="O10" s="19"/>
      <c r="P10" s="36"/>
      <c r="Q10" s="36"/>
      <c r="R10" s="11"/>
      <c r="S10" s="16"/>
      <c r="T10" s="25"/>
      <c r="U10" s="38" t="s">
        <v>19</v>
      </c>
      <c r="V10" s="27"/>
      <c r="W10" s="27"/>
      <c r="X10" s="27"/>
      <c r="Y10" s="27"/>
      <c r="Z10" s="27"/>
      <c r="AA10" s="27"/>
      <c r="AB10" s="27"/>
      <c r="AC10" s="27"/>
      <c r="AD10" s="28"/>
      <c r="AE10" s="23"/>
      <c r="AF10" s="17" t="s">
        <v>20</v>
      </c>
      <c r="AG10" s="2"/>
      <c r="AH10" s="2"/>
      <c r="AI10" s="2"/>
      <c r="AJ10" s="2"/>
      <c r="AK10" s="2"/>
      <c r="AL10" s="11"/>
      <c r="AM10" s="39">
        <v>0.23069999999999999</v>
      </c>
      <c r="AN10" s="39">
        <v>0.2</v>
      </c>
      <c r="AO10" s="39">
        <v>0.2</v>
      </c>
      <c r="AP10" s="40">
        <v>0.2</v>
      </c>
      <c r="AQ10" s="40">
        <v>0.2</v>
      </c>
      <c r="AR10" s="40">
        <v>0.2</v>
      </c>
      <c r="AS10" s="41"/>
      <c r="AT10" s="32" t="str">
        <f t="shared" si="0"/>
        <v/>
      </c>
      <c r="AU10" s="32" t="str">
        <f t="shared" si="1"/>
        <v/>
      </c>
      <c r="AV10" s="39">
        <f t="shared" si="2"/>
        <v>0.2</v>
      </c>
      <c r="AW10" s="32" t="str">
        <f t="shared" si="3"/>
        <v/>
      </c>
      <c r="AX10" s="32" t="str">
        <f t="shared" si="4"/>
        <v/>
      </c>
      <c r="AY10" s="32" t="str">
        <f t="shared" si="5"/>
        <v/>
      </c>
      <c r="AZ10" s="42">
        <f>SUM(AT10:AY10)</f>
        <v>0.2</v>
      </c>
      <c r="BA10" s="2"/>
    </row>
    <row r="11" spans="1:53" ht="15.75" customHeight="1" x14ac:dyDescent="0.3">
      <c r="A11" s="2"/>
      <c r="B11" s="2"/>
      <c r="C11" s="11"/>
      <c r="D11" s="33"/>
      <c r="E11" s="34"/>
      <c r="F11" s="35" t="s">
        <v>21</v>
      </c>
      <c r="G11" s="43"/>
      <c r="H11" s="43"/>
      <c r="I11" s="43"/>
      <c r="J11" s="19"/>
      <c r="K11" s="19"/>
      <c r="L11" s="19"/>
      <c r="M11" s="19"/>
      <c r="N11" s="19"/>
      <c r="O11" s="19"/>
      <c r="P11" s="36">
        <v>100000</v>
      </c>
      <c r="Q11" s="36">
        <v>200000</v>
      </c>
      <c r="R11" s="11"/>
      <c r="S11" s="16"/>
      <c r="T11" s="25"/>
      <c r="U11" s="38" t="s">
        <v>22</v>
      </c>
      <c r="V11" s="27"/>
      <c r="W11" s="27"/>
      <c r="X11" s="27"/>
      <c r="Y11" s="27"/>
      <c r="Z11" s="27"/>
      <c r="AA11" s="27"/>
      <c r="AB11" s="27"/>
      <c r="AC11" s="27"/>
      <c r="AD11" s="28"/>
      <c r="AE11" s="23"/>
      <c r="AF11" s="17" t="s">
        <v>23</v>
      </c>
      <c r="AG11" s="2"/>
      <c r="AH11" s="2"/>
      <c r="AI11" s="2"/>
      <c r="AJ11" s="2"/>
      <c r="AK11" s="2"/>
      <c r="AL11" s="11"/>
      <c r="AM11" s="44"/>
      <c r="AN11" s="45"/>
      <c r="AO11" s="45"/>
      <c r="AP11" s="46"/>
      <c r="AQ11" s="47"/>
      <c r="AR11" s="47"/>
      <c r="AS11" s="16"/>
      <c r="AT11" s="32" t="str">
        <f t="shared" si="0"/>
        <v/>
      </c>
      <c r="AU11" s="32" t="str">
        <f t="shared" si="1"/>
        <v/>
      </c>
      <c r="AV11" s="48">
        <f t="shared" si="2"/>
        <v>0</v>
      </c>
      <c r="AW11" s="32" t="str">
        <f t="shared" si="3"/>
        <v/>
      </c>
      <c r="AX11" s="32" t="str">
        <f t="shared" si="4"/>
        <v/>
      </c>
      <c r="AY11" s="32" t="str">
        <f t="shared" si="5"/>
        <v/>
      </c>
      <c r="AZ11" s="23"/>
      <c r="BA11" s="2"/>
    </row>
    <row r="12" spans="1:53" ht="15.75" customHeight="1" x14ac:dyDescent="0.25">
      <c r="A12" s="2"/>
      <c r="B12" s="2"/>
      <c r="C12" s="11"/>
      <c r="D12" s="33"/>
      <c r="E12" s="34"/>
      <c r="F12" s="37"/>
      <c r="G12" s="19"/>
      <c r="H12" s="19"/>
      <c r="I12" s="19"/>
      <c r="J12" s="19"/>
      <c r="K12" s="19"/>
      <c r="L12" s="19"/>
      <c r="M12" s="19"/>
      <c r="N12" s="19"/>
      <c r="O12" s="19"/>
      <c r="P12" s="36"/>
      <c r="Q12" s="36"/>
      <c r="R12" s="11"/>
      <c r="S12" s="16"/>
      <c r="T12" s="25"/>
      <c r="U12" s="38" t="s">
        <v>24</v>
      </c>
      <c r="V12" s="27"/>
      <c r="W12" s="27"/>
      <c r="X12" s="27"/>
      <c r="Y12" s="27"/>
      <c r="Z12" s="27"/>
      <c r="AA12" s="27"/>
      <c r="AB12" s="27"/>
      <c r="AC12" s="27"/>
      <c r="AD12" s="28"/>
      <c r="AE12" s="23"/>
      <c r="AF12" s="17" t="s">
        <v>25</v>
      </c>
      <c r="AG12" s="2"/>
      <c r="AH12" s="2"/>
      <c r="AI12" s="2"/>
      <c r="AJ12" s="2"/>
      <c r="AK12" s="2"/>
      <c r="AL12" s="11"/>
      <c r="AM12" s="39">
        <v>0.28570000000000001</v>
      </c>
      <c r="AN12" s="31" t="s">
        <v>15</v>
      </c>
      <c r="AO12" s="31" t="s">
        <v>15</v>
      </c>
      <c r="AP12" s="31" t="s">
        <v>15</v>
      </c>
      <c r="AQ12" s="31" t="s">
        <v>15</v>
      </c>
      <c r="AR12" s="31" t="s">
        <v>15</v>
      </c>
      <c r="AS12" s="16"/>
      <c r="AT12" s="32" t="str">
        <f t="shared" si="0"/>
        <v/>
      </c>
      <c r="AU12" s="32" t="str">
        <f t="shared" si="1"/>
        <v/>
      </c>
      <c r="AV12" s="32" t="str">
        <f t="shared" si="2"/>
        <v>NO</v>
      </c>
      <c r="AW12" s="32" t="str">
        <f t="shared" si="3"/>
        <v/>
      </c>
      <c r="AX12" s="32" t="str">
        <f t="shared" si="4"/>
        <v/>
      </c>
      <c r="AY12" s="32" t="str">
        <f t="shared" si="5"/>
        <v/>
      </c>
      <c r="AZ12" s="42">
        <f>SUM(AT12:AY12)</f>
        <v>0</v>
      </c>
      <c r="BA12" s="2"/>
    </row>
    <row r="13" spans="1:53" ht="15.75" customHeight="1" x14ac:dyDescent="0.3">
      <c r="A13" s="2"/>
      <c r="B13" s="2"/>
      <c r="C13" s="11"/>
      <c r="D13" s="33"/>
      <c r="E13" s="49" t="s">
        <v>26</v>
      </c>
      <c r="F13" s="50" t="s">
        <v>27</v>
      </c>
      <c r="G13" s="2"/>
      <c r="H13" s="2"/>
      <c r="I13" s="2"/>
      <c r="J13" s="2"/>
      <c r="K13" s="2"/>
      <c r="L13" s="19"/>
      <c r="M13" s="19"/>
      <c r="N13" s="19"/>
      <c r="O13" s="19"/>
      <c r="P13" s="51">
        <v>100000</v>
      </c>
      <c r="Q13" s="51">
        <v>300000</v>
      </c>
      <c r="R13" s="11"/>
      <c r="S13" s="16"/>
      <c r="T13" s="25"/>
      <c r="U13" s="38" t="s">
        <v>28</v>
      </c>
      <c r="V13" s="27"/>
      <c r="W13" s="27"/>
      <c r="X13" s="27"/>
      <c r="Y13" s="27"/>
      <c r="Z13" s="27"/>
      <c r="AA13" s="27"/>
      <c r="AB13" s="27"/>
      <c r="AC13" s="27"/>
      <c r="AD13" s="28"/>
      <c r="AE13" s="23"/>
      <c r="AF13" s="17" t="s">
        <v>29</v>
      </c>
      <c r="AG13" s="2"/>
      <c r="AH13" s="2"/>
      <c r="AI13" s="2"/>
      <c r="AJ13" s="2"/>
      <c r="AK13" s="2"/>
      <c r="AL13" s="11"/>
      <c r="AM13" s="44"/>
      <c r="AN13" s="52"/>
      <c r="AO13" s="52"/>
      <c r="AP13" s="46"/>
      <c r="AQ13" s="53"/>
      <c r="AR13" s="47"/>
      <c r="AS13" s="16"/>
      <c r="AT13" s="32" t="str">
        <f t="shared" si="0"/>
        <v/>
      </c>
      <c r="AU13" s="32" t="str">
        <f t="shared" si="1"/>
        <v/>
      </c>
      <c r="AV13" s="48">
        <f t="shared" si="2"/>
        <v>0</v>
      </c>
      <c r="AW13" s="32" t="str">
        <f t="shared" si="3"/>
        <v/>
      </c>
      <c r="AX13" s="32" t="str">
        <f t="shared" si="4"/>
        <v/>
      </c>
      <c r="AY13" s="32" t="str">
        <f t="shared" si="5"/>
        <v/>
      </c>
      <c r="AZ13" s="23"/>
      <c r="BA13" s="2"/>
    </row>
    <row r="14" spans="1:53" ht="15.75" customHeight="1" x14ac:dyDescent="0.3">
      <c r="A14" s="2"/>
      <c r="B14" s="2"/>
      <c r="C14" s="11"/>
      <c r="D14" s="15"/>
      <c r="E14" s="54"/>
      <c r="F14" s="30"/>
      <c r="G14" s="19"/>
      <c r="H14" s="19"/>
      <c r="I14" s="19"/>
      <c r="J14" s="19"/>
      <c r="K14" s="19"/>
      <c r="L14" s="19"/>
      <c r="M14" s="19"/>
      <c r="N14" s="19"/>
      <c r="O14" s="19"/>
      <c r="P14" s="36"/>
      <c r="Q14" s="36"/>
      <c r="R14" s="11"/>
      <c r="S14" s="16"/>
      <c r="T14" s="25"/>
      <c r="U14" s="27"/>
      <c r="V14" s="27"/>
      <c r="W14" s="27"/>
      <c r="X14" s="27"/>
      <c r="Y14" s="27"/>
      <c r="Z14" s="27"/>
      <c r="AA14" s="27"/>
      <c r="AB14" s="27"/>
      <c r="AC14" s="27"/>
      <c r="AD14" s="28"/>
      <c r="AE14" s="23"/>
      <c r="AF14" s="17" t="s">
        <v>30</v>
      </c>
      <c r="AG14" s="2"/>
      <c r="AH14" s="2"/>
      <c r="AI14" s="2"/>
      <c r="AJ14" s="2"/>
      <c r="AK14" s="2"/>
      <c r="AL14" s="11"/>
      <c r="AM14" s="44"/>
      <c r="AN14" s="52"/>
      <c r="AO14" s="52"/>
      <c r="AP14" s="46"/>
      <c r="AQ14" s="53"/>
      <c r="AR14" s="47"/>
      <c r="AS14" s="16"/>
      <c r="AT14" s="32" t="str">
        <f t="shared" si="0"/>
        <v/>
      </c>
      <c r="AU14" s="32" t="str">
        <f t="shared" si="1"/>
        <v/>
      </c>
      <c r="AV14" s="48">
        <f t="shared" si="2"/>
        <v>0</v>
      </c>
      <c r="AW14" s="32" t="str">
        <f t="shared" si="3"/>
        <v/>
      </c>
      <c r="AX14" s="32" t="str">
        <f t="shared" si="4"/>
        <v/>
      </c>
      <c r="AY14" s="32" t="str">
        <f t="shared" si="5"/>
        <v/>
      </c>
      <c r="AZ14" s="23"/>
      <c r="BA14" s="2"/>
    </row>
    <row r="15" spans="1:53" ht="15.75" customHeight="1" x14ac:dyDescent="0.3">
      <c r="A15" s="2"/>
      <c r="B15" s="2"/>
      <c r="C15" s="11"/>
      <c r="D15" s="33"/>
      <c r="E15" s="34"/>
      <c r="F15" s="35" t="s">
        <v>31</v>
      </c>
      <c r="G15" s="19"/>
      <c r="H15" s="19"/>
      <c r="I15" s="19"/>
      <c r="J15" s="19"/>
      <c r="K15" s="19"/>
      <c r="L15" s="2"/>
      <c r="M15" s="2"/>
      <c r="N15" s="2"/>
      <c r="O15" s="2"/>
      <c r="P15" s="36">
        <v>100000</v>
      </c>
      <c r="Q15" s="36">
        <v>250000</v>
      </c>
      <c r="R15" s="11"/>
      <c r="S15" s="16"/>
      <c r="T15" s="25"/>
      <c r="U15" s="26" t="s">
        <v>32</v>
      </c>
      <c r="V15" s="27"/>
      <c r="W15" s="27"/>
      <c r="X15" s="27"/>
      <c r="Y15" s="27"/>
      <c r="Z15" s="27"/>
      <c r="AA15" s="27"/>
      <c r="AB15" s="27"/>
      <c r="AC15" s="27"/>
      <c r="AD15" s="28"/>
      <c r="AE15" s="23"/>
      <c r="AF15" s="17" t="s">
        <v>33</v>
      </c>
      <c r="AG15" s="2"/>
      <c r="AH15" s="2"/>
      <c r="AI15" s="2"/>
      <c r="AJ15" s="2"/>
      <c r="AK15" s="2"/>
      <c r="AL15" s="11"/>
      <c r="AM15" s="44"/>
      <c r="AN15" s="45"/>
      <c r="AO15" s="45"/>
      <c r="AP15" s="46"/>
      <c r="AQ15" s="53"/>
      <c r="AR15" s="47"/>
      <c r="AS15" s="16"/>
      <c r="AT15" s="32" t="str">
        <f t="shared" si="0"/>
        <v/>
      </c>
      <c r="AU15" s="32" t="str">
        <f t="shared" si="1"/>
        <v/>
      </c>
      <c r="AV15" s="48">
        <f t="shared" si="2"/>
        <v>0</v>
      </c>
      <c r="AW15" s="32" t="str">
        <f t="shared" si="3"/>
        <v/>
      </c>
      <c r="AX15" s="32" t="str">
        <f t="shared" si="4"/>
        <v/>
      </c>
      <c r="AY15" s="32" t="str">
        <f t="shared" si="5"/>
        <v/>
      </c>
      <c r="AZ15" s="23"/>
      <c r="BA15" s="2"/>
    </row>
    <row r="16" spans="1:53" ht="15.75" customHeight="1" x14ac:dyDescent="0.3">
      <c r="A16" s="2"/>
      <c r="B16" s="2"/>
      <c r="C16" s="11"/>
      <c r="D16" s="15"/>
      <c r="E16" s="54"/>
      <c r="F16" s="55"/>
      <c r="G16" s="2"/>
      <c r="H16" s="2"/>
      <c r="I16" s="2"/>
      <c r="J16" s="2"/>
      <c r="K16" s="2"/>
      <c r="L16" s="2"/>
      <c r="M16" s="2"/>
      <c r="N16" s="2"/>
      <c r="O16" s="2"/>
      <c r="P16" s="51"/>
      <c r="Q16" s="51"/>
      <c r="R16" s="11"/>
      <c r="S16" s="16"/>
      <c r="T16" s="25"/>
      <c r="U16" s="38" t="s">
        <v>34</v>
      </c>
      <c r="V16" s="27"/>
      <c r="W16" s="27"/>
      <c r="X16" s="27"/>
      <c r="Y16" s="27"/>
      <c r="Z16" s="27"/>
      <c r="AA16" s="27"/>
      <c r="AB16" s="27"/>
      <c r="AC16" s="27"/>
      <c r="AD16" s="28"/>
      <c r="AE16" s="23"/>
      <c r="AF16" s="17" t="s">
        <v>35</v>
      </c>
      <c r="AG16" s="2"/>
      <c r="AH16" s="2"/>
      <c r="AI16" s="2"/>
      <c r="AJ16" s="2"/>
      <c r="AK16" s="2"/>
      <c r="AL16" s="11"/>
      <c r="AM16" s="39">
        <v>4.7600000000000003E-2</v>
      </c>
      <c r="AN16" s="39">
        <v>0.05</v>
      </c>
      <c r="AO16" s="39">
        <v>0.05</v>
      </c>
      <c r="AP16" s="40">
        <v>0.1</v>
      </c>
      <c r="AQ16" s="40">
        <v>0.05</v>
      </c>
      <c r="AR16" s="40">
        <v>0.15</v>
      </c>
      <c r="AS16" s="16"/>
      <c r="AT16" s="32" t="str">
        <f t="shared" si="0"/>
        <v/>
      </c>
      <c r="AU16" s="32" t="str">
        <f t="shared" si="1"/>
        <v/>
      </c>
      <c r="AV16" s="39">
        <f t="shared" si="2"/>
        <v>0.05</v>
      </c>
      <c r="AW16" s="32" t="str">
        <f t="shared" si="3"/>
        <v/>
      </c>
      <c r="AX16" s="32" t="str">
        <f t="shared" si="4"/>
        <v/>
      </c>
      <c r="AY16" s="32" t="str">
        <f t="shared" si="5"/>
        <v/>
      </c>
      <c r="AZ16" s="42">
        <f>SUM(AT16:AY16)</f>
        <v>0.05</v>
      </c>
      <c r="BA16" s="2"/>
    </row>
    <row r="17" spans="1:53" ht="15.75" customHeight="1" x14ac:dyDescent="0.3">
      <c r="A17" s="2"/>
      <c r="B17" s="2"/>
      <c r="C17" s="11"/>
      <c r="D17" s="33"/>
      <c r="E17" s="34"/>
      <c r="F17" s="35" t="s">
        <v>36</v>
      </c>
      <c r="G17" s="19"/>
      <c r="H17" s="19"/>
      <c r="I17" s="19"/>
      <c r="J17" s="19"/>
      <c r="K17" s="19"/>
      <c r="L17" s="19"/>
      <c r="M17" s="19"/>
      <c r="N17" s="19"/>
      <c r="O17" s="19"/>
      <c r="P17" s="36">
        <v>200000</v>
      </c>
      <c r="Q17" s="36">
        <v>400000</v>
      </c>
      <c r="R17" s="11"/>
      <c r="S17" s="16"/>
      <c r="T17" s="25"/>
      <c r="U17" s="27"/>
      <c r="V17" s="27"/>
      <c r="W17" s="27"/>
      <c r="X17" s="27"/>
      <c r="Y17" s="27"/>
      <c r="Z17" s="27"/>
      <c r="AA17" s="27"/>
      <c r="AB17" s="27"/>
      <c r="AC17" s="27"/>
      <c r="AD17" s="28"/>
      <c r="AE17" s="23"/>
      <c r="AF17" s="17" t="s">
        <v>37</v>
      </c>
      <c r="AG17" s="2"/>
      <c r="AH17" s="2"/>
      <c r="AI17" s="2"/>
      <c r="AJ17" s="2"/>
      <c r="AK17" s="2"/>
      <c r="AL17" s="11"/>
      <c r="AM17" s="56">
        <v>0.13039999999999999</v>
      </c>
      <c r="AN17" s="56">
        <v>0.15</v>
      </c>
      <c r="AO17" s="56">
        <v>0.2</v>
      </c>
      <c r="AP17" s="57">
        <v>0.1</v>
      </c>
      <c r="AQ17" s="57">
        <v>0.15</v>
      </c>
      <c r="AR17" s="57">
        <v>1</v>
      </c>
      <c r="AS17" s="16"/>
      <c r="AT17" s="32" t="str">
        <f t="shared" si="0"/>
        <v/>
      </c>
      <c r="AU17" s="32" t="str">
        <f t="shared" si="1"/>
        <v/>
      </c>
      <c r="AV17" s="39">
        <f t="shared" si="2"/>
        <v>0.2</v>
      </c>
      <c r="AW17" s="32" t="str">
        <f t="shared" si="3"/>
        <v/>
      </c>
      <c r="AX17" s="32" t="str">
        <f t="shared" si="4"/>
        <v/>
      </c>
      <c r="AY17" s="32" t="str">
        <f t="shared" si="5"/>
        <v/>
      </c>
      <c r="AZ17" s="42">
        <f>SUM(AT17:AY17)</f>
        <v>0.2</v>
      </c>
      <c r="BA17" s="2"/>
    </row>
    <row r="18" spans="1:53" ht="13.5" customHeight="1" x14ac:dyDescent="0.25">
      <c r="A18" s="2"/>
      <c r="B18" s="2"/>
      <c r="C18" s="11"/>
      <c r="D18" s="33"/>
      <c r="E18" s="34"/>
      <c r="F18" s="37"/>
      <c r="G18" s="19"/>
      <c r="H18" s="19"/>
      <c r="I18" s="19"/>
      <c r="J18" s="19"/>
      <c r="K18" s="19"/>
      <c r="L18" s="19"/>
      <c r="M18" s="19"/>
      <c r="N18" s="19"/>
      <c r="O18" s="19"/>
      <c r="P18" s="36"/>
      <c r="Q18" s="36"/>
      <c r="R18" s="11"/>
      <c r="S18" s="16"/>
      <c r="T18" s="25"/>
      <c r="U18" s="26" t="s">
        <v>38</v>
      </c>
      <c r="V18" s="27"/>
      <c r="W18" s="27"/>
      <c r="X18" s="27"/>
      <c r="Y18" s="27"/>
      <c r="Z18" s="27"/>
      <c r="AA18" s="27"/>
      <c r="AB18" s="27"/>
      <c r="AC18" s="27"/>
      <c r="AD18" s="28"/>
      <c r="AE18" s="23"/>
      <c r="AF18" s="2"/>
      <c r="AG18" s="2"/>
      <c r="AH18" s="2"/>
      <c r="AI18" s="2"/>
      <c r="AJ18" s="2"/>
      <c r="AK18" s="2"/>
      <c r="AL18" s="2"/>
      <c r="AM18" s="13"/>
      <c r="AN18" s="13"/>
      <c r="AO18" s="13"/>
      <c r="AP18" s="13"/>
      <c r="AQ18" s="13"/>
      <c r="AR18" s="13"/>
      <c r="AS18" s="2"/>
      <c r="AT18" s="58"/>
      <c r="AU18" s="59"/>
      <c r="AV18" s="58"/>
      <c r="AW18" s="58"/>
      <c r="AX18" s="58"/>
      <c r="AY18" s="58"/>
      <c r="AZ18" s="4"/>
      <c r="BA18" s="2"/>
    </row>
    <row r="19" spans="1:53" ht="13.5" customHeight="1" x14ac:dyDescent="0.25">
      <c r="A19" s="2"/>
      <c r="B19" s="2"/>
      <c r="C19" s="11"/>
      <c r="D19" s="33"/>
      <c r="E19" s="34"/>
      <c r="F19" s="35" t="s">
        <v>39</v>
      </c>
      <c r="G19" s="19"/>
      <c r="H19" s="19"/>
      <c r="I19" s="19"/>
      <c r="J19" s="19"/>
      <c r="K19" s="19"/>
      <c r="L19" s="19"/>
      <c r="M19" s="19"/>
      <c r="N19" s="19"/>
      <c r="O19" s="19"/>
      <c r="P19" s="36">
        <v>150000</v>
      </c>
      <c r="Q19" s="36">
        <v>400000</v>
      </c>
      <c r="R19" s="11"/>
      <c r="S19" s="16"/>
      <c r="T19" s="25"/>
      <c r="U19" s="38" t="s">
        <v>40</v>
      </c>
      <c r="V19" s="27"/>
      <c r="W19" s="27"/>
      <c r="X19" s="27"/>
      <c r="Y19" s="27"/>
      <c r="Z19" s="27"/>
      <c r="AA19" s="27"/>
      <c r="AB19" s="27"/>
      <c r="AC19" s="27"/>
      <c r="AD19" s="28"/>
      <c r="AE19" s="23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4"/>
      <c r="AV19" s="2"/>
      <c r="AW19" s="2"/>
      <c r="AX19" s="2"/>
      <c r="AY19" s="2"/>
      <c r="AZ19" s="4"/>
      <c r="BA19" s="2"/>
    </row>
    <row r="20" spans="1:53" ht="13.5" customHeight="1" x14ac:dyDescent="0.25">
      <c r="A20" s="2"/>
      <c r="B20" s="2"/>
      <c r="C20" s="11"/>
      <c r="D20" s="15"/>
      <c r="E20" s="60"/>
      <c r="F20" s="2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11"/>
      <c r="S20" s="16"/>
      <c r="T20" s="25"/>
      <c r="U20" s="27"/>
      <c r="V20" s="38" t="s">
        <v>41</v>
      </c>
      <c r="W20" s="27"/>
      <c r="X20" s="27"/>
      <c r="Y20" s="27"/>
      <c r="Z20" s="27"/>
      <c r="AA20" s="27"/>
      <c r="AB20" s="27"/>
      <c r="AC20" s="27"/>
      <c r="AD20" s="28"/>
      <c r="AE20" s="23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4"/>
      <c r="AV20" s="2"/>
      <c r="AW20" s="2"/>
      <c r="AX20" s="2"/>
      <c r="AY20" s="2"/>
      <c r="AZ20" s="4"/>
      <c r="BA20" s="2"/>
    </row>
    <row r="21" spans="1:53" ht="13.5" customHeight="1" x14ac:dyDescent="0.25">
      <c r="A21" s="2"/>
      <c r="B21" s="2"/>
      <c r="C21" s="11"/>
      <c r="D21" s="15"/>
      <c r="E21" s="61" t="s">
        <v>42</v>
      </c>
      <c r="F21" s="11"/>
      <c r="G21" s="259"/>
      <c r="H21" s="252"/>
      <c r="I21" s="252"/>
      <c r="J21" s="252"/>
      <c r="K21" s="252"/>
      <c r="L21" s="252"/>
      <c r="M21" s="252"/>
      <c r="N21" s="252"/>
      <c r="O21" s="252"/>
      <c r="P21" s="252"/>
      <c r="Q21" s="253"/>
      <c r="R21" s="16"/>
      <c r="S21" s="16"/>
      <c r="T21" s="25"/>
      <c r="U21" s="27"/>
      <c r="V21" s="38" t="s">
        <v>43</v>
      </c>
      <c r="W21" s="27"/>
      <c r="X21" s="27"/>
      <c r="Y21" s="27"/>
      <c r="Z21" s="27"/>
      <c r="AA21" s="27"/>
      <c r="AB21" s="27"/>
      <c r="AC21" s="27"/>
      <c r="AD21" s="28"/>
      <c r="AE21" s="23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4"/>
      <c r="AV21" s="2"/>
      <c r="AW21" s="2"/>
      <c r="AX21" s="2"/>
      <c r="AY21" s="2"/>
      <c r="AZ21" s="4"/>
      <c r="BA21" s="2"/>
    </row>
    <row r="22" spans="1:53" ht="7.95" customHeight="1" x14ac:dyDescent="0.25">
      <c r="A22" s="2"/>
      <c r="B22" s="2"/>
      <c r="C22" s="11"/>
      <c r="D22" s="15"/>
      <c r="E22" s="55"/>
      <c r="F22" s="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11"/>
      <c r="S22" s="16"/>
      <c r="T22" s="25"/>
      <c r="U22" s="27"/>
      <c r="V22" s="27"/>
      <c r="W22" s="27"/>
      <c r="X22" s="27"/>
      <c r="Y22" s="27"/>
      <c r="Z22" s="27"/>
      <c r="AA22" s="27"/>
      <c r="AB22" s="27"/>
      <c r="AC22" s="27"/>
      <c r="AD22" s="28"/>
      <c r="AE22" s="23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4"/>
      <c r="AV22" s="2"/>
      <c r="AW22" s="2"/>
      <c r="AX22" s="2"/>
      <c r="AY22" s="2"/>
      <c r="AZ22" s="4"/>
      <c r="BA22" s="2"/>
    </row>
    <row r="23" spans="1:53" ht="13.5" customHeight="1" x14ac:dyDescent="0.25">
      <c r="A23" s="2"/>
      <c r="B23" s="2"/>
      <c r="C23" s="11"/>
      <c r="D23" s="15"/>
      <c r="E23" s="61" t="s">
        <v>44</v>
      </c>
      <c r="F23" s="11"/>
      <c r="G23" s="251"/>
      <c r="H23" s="252"/>
      <c r="I23" s="252"/>
      <c r="J23" s="252"/>
      <c r="K23" s="252"/>
      <c r="L23" s="252"/>
      <c r="M23" s="252"/>
      <c r="N23" s="252"/>
      <c r="O23" s="252"/>
      <c r="P23" s="252"/>
      <c r="Q23" s="253"/>
      <c r="R23" s="16"/>
      <c r="S23" s="16"/>
      <c r="T23" s="25"/>
      <c r="U23" s="27"/>
      <c r="V23" s="38" t="s">
        <v>45</v>
      </c>
      <c r="W23" s="27"/>
      <c r="X23" s="27"/>
      <c r="Y23" s="27"/>
      <c r="Z23" s="27"/>
      <c r="AA23" s="27"/>
      <c r="AB23" s="27"/>
      <c r="AC23" s="27"/>
      <c r="AD23" s="28"/>
      <c r="AE23" s="23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4"/>
      <c r="AV23" s="2"/>
      <c r="AW23" s="2"/>
      <c r="AX23" s="2"/>
      <c r="AY23" s="2"/>
      <c r="AZ23" s="4"/>
      <c r="BA23" s="2"/>
    </row>
    <row r="24" spans="1:53" ht="7.95" customHeight="1" x14ac:dyDescent="0.25">
      <c r="A24" s="2"/>
      <c r="B24" s="2"/>
      <c r="C24" s="11"/>
      <c r="D24" s="15"/>
      <c r="E24" s="55"/>
      <c r="F24" s="2"/>
      <c r="G24" s="13"/>
      <c r="H24" s="62"/>
      <c r="I24" s="13"/>
      <c r="J24" s="62"/>
      <c r="K24" s="13"/>
      <c r="L24" s="62"/>
      <c r="M24" s="13"/>
      <c r="N24" s="13"/>
      <c r="O24" s="13"/>
      <c r="P24" s="13"/>
      <c r="Q24" s="13"/>
      <c r="R24" s="11"/>
      <c r="S24" s="16"/>
      <c r="T24" s="25"/>
      <c r="U24" s="27"/>
      <c r="V24" s="27"/>
      <c r="W24" s="27"/>
      <c r="X24" s="27"/>
      <c r="Y24" s="27"/>
      <c r="Z24" s="27"/>
      <c r="AA24" s="27"/>
      <c r="AB24" s="27"/>
      <c r="AC24" s="27"/>
      <c r="AD24" s="28"/>
      <c r="AE24" s="23"/>
      <c r="AF24" s="2"/>
      <c r="AG24" s="2"/>
      <c r="AH24" s="2"/>
      <c r="AI24" s="2"/>
      <c r="AJ24" s="2"/>
      <c r="AK24" s="2"/>
      <c r="AL24" s="9"/>
      <c r="AM24" s="9"/>
      <c r="AN24" s="9"/>
      <c r="AO24" s="2"/>
      <c r="AP24" s="2"/>
      <c r="AQ24" s="2"/>
      <c r="AR24" s="2"/>
      <c r="AS24" s="2"/>
      <c r="AT24" s="2"/>
      <c r="AU24" s="4"/>
      <c r="AV24" s="2"/>
      <c r="AW24" s="2"/>
      <c r="AX24" s="2"/>
      <c r="AY24" s="2"/>
      <c r="AZ24" s="4"/>
      <c r="BA24" s="2"/>
    </row>
    <row r="25" spans="1:53" ht="13.5" customHeight="1" x14ac:dyDescent="0.25">
      <c r="A25" s="2"/>
      <c r="B25" s="2"/>
      <c r="C25" s="11"/>
      <c r="D25" s="15"/>
      <c r="E25" s="61" t="s">
        <v>46</v>
      </c>
      <c r="F25" s="2"/>
      <c r="G25" s="11"/>
      <c r="H25" s="235"/>
      <c r="I25" s="63" t="s">
        <v>47</v>
      </c>
      <c r="J25" s="235"/>
      <c r="K25" s="63" t="s">
        <v>48</v>
      </c>
      <c r="L25" s="236"/>
      <c r="M25" s="15"/>
      <c r="N25" s="2"/>
      <c r="O25" s="2"/>
      <c r="P25" s="2"/>
      <c r="Q25" s="2"/>
      <c r="R25" s="11"/>
      <c r="S25" s="16"/>
      <c r="T25" s="25"/>
      <c r="U25" s="38" t="s">
        <v>49</v>
      </c>
      <c r="V25" s="27"/>
      <c r="W25" s="27"/>
      <c r="X25" s="27"/>
      <c r="Y25" s="27"/>
      <c r="Z25" s="27"/>
      <c r="AA25" s="27"/>
      <c r="AB25" s="27"/>
      <c r="AC25" s="27"/>
      <c r="AD25" s="28"/>
      <c r="AE25" s="23"/>
      <c r="AF25" s="2"/>
      <c r="AG25" s="2"/>
      <c r="AH25" s="2"/>
      <c r="AI25" s="2"/>
      <c r="AJ25" s="2"/>
      <c r="AK25" s="11"/>
      <c r="AL25" s="64">
        <v>100</v>
      </c>
      <c r="AM25" s="65"/>
      <c r="AN25" s="66"/>
      <c r="AO25" s="15"/>
      <c r="AP25" s="2"/>
      <c r="AQ25" s="2"/>
      <c r="AR25" s="2"/>
      <c r="AS25" s="2"/>
      <c r="AT25" s="2"/>
      <c r="AU25" s="4"/>
      <c r="AV25" s="2"/>
      <c r="AW25" s="2"/>
      <c r="AX25" s="2"/>
      <c r="AY25" s="2"/>
      <c r="AZ25" s="4"/>
      <c r="BA25" s="2"/>
    </row>
    <row r="26" spans="1:53" ht="7.95" customHeight="1" x14ac:dyDescent="0.25">
      <c r="A26" s="2"/>
      <c r="B26" s="2"/>
      <c r="C26" s="11"/>
      <c r="D26" s="15"/>
      <c r="E26" s="55"/>
      <c r="F26" s="2"/>
      <c r="G26" s="9"/>
      <c r="H26" s="62"/>
      <c r="I26" s="9"/>
      <c r="J26" s="62"/>
      <c r="K26" s="9"/>
      <c r="L26" s="62"/>
      <c r="M26" s="9"/>
      <c r="N26" s="9"/>
      <c r="O26" s="9"/>
      <c r="P26" s="9"/>
      <c r="Q26" s="9"/>
      <c r="R26" s="11"/>
      <c r="S26" s="16"/>
      <c r="T26" s="25"/>
      <c r="U26" s="27"/>
      <c r="V26" s="27"/>
      <c r="W26" s="27"/>
      <c r="X26" s="27"/>
      <c r="Y26" s="27"/>
      <c r="Z26" s="27"/>
      <c r="AA26" s="27"/>
      <c r="AB26" s="27"/>
      <c r="AC26" s="27"/>
      <c r="AD26" s="28"/>
      <c r="AE26" s="23"/>
      <c r="AF26" s="2"/>
      <c r="AG26" s="2"/>
      <c r="AH26" s="2"/>
      <c r="AI26" s="2"/>
      <c r="AJ26" s="2"/>
      <c r="AK26" s="11"/>
      <c r="AL26" s="67"/>
      <c r="AM26" s="55"/>
      <c r="AN26" s="68"/>
      <c r="AO26" s="15"/>
      <c r="AP26" s="2"/>
      <c r="AQ26" s="2"/>
      <c r="AR26" s="2"/>
      <c r="AS26" s="2"/>
      <c r="AT26" s="2"/>
      <c r="AU26" s="4"/>
      <c r="AV26" s="2"/>
      <c r="AW26" s="2"/>
      <c r="AX26" s="2"/>
      <c r="AY26" s="2"/>
      <c r="AZ26" s="4"/>
      <c r="BA26" s="2"/>
    </row>
    <row r="27" spans="1:53" ht="13.5" customHeight="1" x14ac:dyDescent="0.25">
      <c r="A27" s="2"/>
      <c r="B27" s="2"/>
      <c r="C27" s="11"/>
      <c r="D27" s="15"/>
      <c r="E27" s="61" t="s">
        <v>50</v>
      </c>
      <c r="F27" s="11"/>
      <c r="G27" s="251"/>
      <c r="H27" s="252"/>
      <c r="I27" s="252"/>
      <c r="J27" s="252"/>
      <c r="K27" s="252"/>
      <c r="L27" s="252"/>
      <c r="M27" s="252"/>
      <c r="N27" s="252"/>
      <c r="O27" s="252"/>
      <c r="P27" s="252"/>
      <c r="Q27" s="253"/>
      <c r="R27" s="16"/>
      <c r="S27" s="16"/>
      <c r="T27" s="25"/>
      <c r="U27" s="27"/>
      <c r="V27" s="27"/>
      <c r="W27" s="27"/>
      <c r="X27" s="27"/>
      <c r="Y27" s="27"/>
      <c r="Z27" s="27"/>
      <c r="AA27" s="27"/>
      <c r="AB27" s="27"/>
      <c r="AC27" s="27"/>
      <c r="AD27" s="28"/>
      <c r="AE27" s="23"/>
      <c r="AF27" s="2"/>
      <c r="AG27" s="2"/>
      <c r="AH27" s="2"/>
      <c r="AI27" s="2"/>
      <c r="AJ27" s="2"/>
      <c r="AK27" s="11"/>
      <c r="AL27" s="69">
        <v>15</v>
      </c>
      <c r="AM27" s="55"/>
      <c r="AN27" s="70">
        <f>AL27/AL29</f>
        <v>0.13043478260869565</v>
      </c>
      <c r="AO27" s="15"/>
      <c r="AP27" s="2"/>
      <c r="AQ27" s="2"/>
      <c r="AR27" s="2"/>
      <c r="AS27" s="2"/>
      <c r="AT27" s="2"/>
      <c r="AU27" s="4"/>
      <c r="AV27" s="2"/>
      <c r="AW27" s="2"/>
      <c r="AX27" s="2"/>
      <c r="AY27" s="2"/>
      <c r="AZ27" s="4"/>
      <c r="BA27" s="2"/>
    </row>
    <row r="28" spans="1:53" ht="7.95" customHeight="1" x14ac:dyDescent="0.25">
      <c r="A28" s="2"/>
      <c r="B28" s="2"/>
      <c r="C28" s="11"/>
      <c r="D28" s="15"/>
      <c r="E28" s="55"/>
      <c r="F28" s="2"/>
      <c r="G28" s="13"/>
      <c r="H28" s="13"/>
      <c r="I28" s="62"/>
      <c r="J28" s="62"/>
      <c r="K28" s="62"/>
      <c r="L28" s="62"/>
      <c r="M28" s="62"/>
      <c r="N28" s="62"/>
      <c r="O28" s="62"/>
      <c r="P28" s="62"/>
      <c r="Q28" s="62"/>
      <c r="R28" s="11"/>
      <c r="S28" s="16"/>
      <c r="T28" s="25"/>
      <c r="U28" s="27"/>
      <c r="V28" s="27"/>
      <c r="W28" s="27"/>
      <c r="X28" s="27"/>
      <c r="Y28" s="27"/>
      <c r="Z28" s="27"/>
      <c r="AA28" s="27"/>
      <c r="AB28" s="27"/>
      <c r="AC28" s="27"/>
      <c r="AD28" s="28"/>
      <c r="AE28" s="23"/>
      <c r="AF28" s="2"/>
      <c r="AG28" s="2"/>
      <c r="AH28" s="2"/>
      <c r="AI28" s="2"/>
      <c r="AJ28" s="2"/>
      <c r="AK28" s="11"/>
      <c r="AL28" s="67"/>
      <c r="AM28" s="55"/>
      <c r="AN28" s="68"/>
      <c r="AO28" s="15"/>
      <c r="AP28" s="2"/>
      <c r="AQ28" s="2"/>
      <c r="AR28" s="2"/>
      <c r="AS28" s="2"/>
      <c r="AT28" s="2"/>
      <c r="AU28" s="4"/>
      <c r="AV28" s="2"/>
      <c r="AW28" s="2"/>
      <c r="AX28" s="2"/>
      <c r="AY28" s="2"/>
      <c r="AZ28" s="4"/>
      <c r="BA28" s="2"/>
    </row>
    <row r="29" spans="1:53" ht="13.5" customHeight="1" x14ac:dyDescent="0.25">
      <c r="A29" s="2"/>
      <c r="B29" s="2"/>
      <c r="C29" s="11"/>
      <c r="D29" s="15"/>
      <c r="E29" s="61" t="s">
        <v>51</v>
      </c>
      <c r="F29" s="2"/>
      <c r="G29" s="2"/>
      <c r="H29" s="11"/>
      <c r="I29" s="251"/>
      <c r="J29" s="252"/>
      <c r="K29" s="252"/>
      <c r="L29" s="252"/>
      <c r="M29" s="252"/>
      <c r="N29" s="252"/>
      <c r="O29" s="252"/>
      <c r="P29" s="252"/>
      <c r="Q29" s="253"/>
      <c r="R29" s="16"/>
      <c r="S29" s="16"/>
      <c r="T29" s="25"/>
      <c r="U29" s="242" t="s">
        <v>52</v>
      </c>
      <c r="V29" s="243"/>
      <c r="W29" s="243"/>
      <c r="X29" s="243"/>
      <c r="Y29" s="243"/>
      <c r="Z29" s="243"/>
      <c r="AA29" s="243"/>
      <c r="AB29" s="27"/>
      <c r="AC29" s="27"/>
      <c r="AD29" s="28"/>
      <c r="AE29" s="23"/>
      <c r="AF29" s="2"/>
      <c r="AG29" s="2"/>
      <c r="AH29" s="2"/>
      <c r="AI29" s="2"/>
      <c r="AJ29" s="2"/>
      <c r="AK29" s="11"/>
      <c r="AL29" s="71">
        <f>SUM(AL25:AL27)</f>
        <v>115</v>
      </c>
      <c r="AM29" s="72"/>
      <c r="AN29" s="73"/>
      <c r="AO29" s="15"/>
      <c r="AP29" s="2"/>
      <c r="AQ29" s="2"/>
      <c r="AR29" s="2"/>
      <c r="AS29" s="2"/>
      <c r="AT29" s="2"/>
      <c r="AU29" s="4"/>
      <c r="AV29" s="2"/>
      <c r="AW29" s="2"/>
      <c r="AX29" s="2"/>
      <c r="AY29" s="2"/>
      <c r="AZ29" s="4"/>
      <c r="BA29" s="2"/>
    </row>
    <row r="30" spans="1:53" ht="7.95" customHeight="1" x14ac:dyDescent="0.25">
      <c r="A30" s="2"/>
      <c r="B30" s="2"/>
      <c r="C30" s="11"/>
      <c r="D30" s="15"/>
      <c r="E30" s="55"/>
      <c r="F30" s="2"/>
      <c r="G30" s="2"/>
      <c r="H30" s="2"/>
      <c r="I30" s="62"/>
      <c r="J30" s="13"/>
      <c r="K30" s="13"/>
      <c r="L30" s="13"/>
      <c r="M30" s="13"/>
      <c r="N30" s="13"/>
      <c r="O30" s="62"/>
      <c r="P30" s="13"/>
      <c r="Q30" s="13"/>
      <c r="R30" s="11"/>
      <c r="S30" s="16"/>
      <c r="T30" s="25"/>
      <c r="U30" s="243"/>
      <c r="V30" s="243"/>
      <c r="W30" s="243"/>
      <c r="X30" s="243"/>
      <c r="Y30" s="243"/>
      <c r="Z30" s="243"/>
      <c r="AA30" s="243"/>
      <c r="AB30" s="27"/>
      <c r="AC30" s="27"/>
      <c r="AD30" s="28"/>
      <c r="AE30" s="23"/>
      <c r="AF30" s="2"/>
      <c r="AG30" s="2"/>
      <c r="AH30" s="2"/>
      <c r="AI30" s="2"/>
      <c r="AJ30" s="2"/>
      <c r="AK30" s="2"/>
      <c r="AL30" s="13"/>
      <c r="AM30" s="13"/>
      <c r="AN30" s="13"/>
      <c r="AO30" s="2"/>
      <c r="AP30" s="2"/>
      <c r="AQ30" s="2"/>
      <c r="AR30" s="2"/>
      <c r="AS30" s="2"/>
      <c r="AT30" s="2"/>
      <c r="AU30" s="4"/>
      <c r="AV30" s="2"/>
      <c r="AW30" s="2"/>
      <c r="AX30" s="2"/>
      <c r="AY30" s="2"/>
      <c r="AZ30" s="4"/>
      <c r="BA30" s="2"/>
    </row>
    <row r="31" spans="1:53" ht="13.5" customHeight="1" x14ac:dyDescent="0.25">
      <c r="A31" s="2"/>
      <c r="B31" s="2"/>
      <c r="C31" s="11"/>
      <c r="D31" s="15"/>
      <c r="E31" s="61" t="s">
        <v>53</v>
      </c>
      <c r="F31" s="2"/>
      <c r="G31" s="2"/>
      <c r="H31" s="11"/>
      <c r="I31" s="235"/>
      <c r="J31" s="15"/>
      <c r="K31" s="61" t="s">
        <v>54</v>
      </c>
      <c r="L31" s="2"/>
      <c r="M31" s="2"/>
      <c r="N31" s="11"/>
      <c r="O31" s="236"/>
      <c r="P31" s="74" t="str">
        <f>IF(O31&lt;L25,"!!!!","")</f>
        <v/>
      </c>
      <c r="Q31" s="2"/>
      <c r="R31" s="11"/>
      <c r="S31" s="16"/>
      <c r="T31" s="25"/>
      <c r="U31" s="38" t="s">
        <v>55</v>
      </c>
      <c r="V31" s="27"/>
      <c r="W31" s="27"/>
      <c r="X31" s="27"/>
      <c r="Y31" s="27"/>
      <c r="Z31" s="27"/>
      <c r="AA31" s="27"/>
      <c r="AB31" s="27"/>
      <c r="AC31" s="27"/>
      <c r="AD31" s="28"/>
      <c r="AE31" s="23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4"/>
      <c r="AV31" s="2"/>
      <c r="AW31" s="2"/>
      <c r="AX31" s="2"/>
      <c r="AY31" s="2"/>
      <c r="AZ31" s="4"/>
      <c r="BA31" s="2"/>
    </row>
    <row r="32" spans="1:53" ht="13.5" customHeight="1" x14ac:dyDescent="0.25">
      <c r="A32" s="2"/>
      <c r="B32" s="2"/>
      <c r="C32" s="11"/>
      <c r="D32" s="15"/>
      <c r="E32" s="2"/>
      <c r="F32" s="2"/>
      <c r="G32" s="2"/>
      <c r="H32" s="2"/>
      <c r="I32" s="62"/>
      <c r="J32" s="2"/>
      <c r="K32" s="2"/>
      <c r="L32" s="2"/>
      <c r="M32" s="2"/>
      <c r="N32" s="2"/>
      <c r="O32" s="13"/>
      <c r="P32" s="2"/>
      <c r="Q32" s="2"/>
      <c r="R32" s="11"/>
      <c r="S32" s="16"/>
      <c r="T32" s="25"/>
      <c r="U32" s="38" t="s">
        <v>56</v>
      </c>
      <c r="V32" s="27"/>
      <c r="W32" s="27"/>
      <c r="X32" s="27"/>
      <c r="Y32" s="27"/>
      <c r="Z32" s="27"/>
      <c r="AA32" s="27"/>
      <c r="AB32" s="27"/>
      <c r="AC32" s="27"/>
      <c r="AD32" s="28"/>
      <c r="AE32" s="23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4"/>
      <c r="AV32" s="2"/>
      <c r="AW32" s="2"/>
      <c r="AX32" s="2"/>
      <c r="AY32" s="2"/>
      <c r="AZ32" s="4"/>
      <c r="BA32" s="2"/>
    </row>
    <row r="33" spans="1:53" ht="13.5" customHeight="1" x14ac:dyDescent="0.25">
      <c r="A33" s="2"/>
      <c r="B33" s="2"/>
      <c r="C33" s="11"/>
      <c r="D33" s="15"/>
      <c r="E33" s="61" t="s">
        <v>57</v>
      </c>
      <c r="F33" s="2"/>
      <c r="G33" s="2"/>
      <c r="H33" s="11"/>
      <c r="I33" s="235"/>
      <c r="J33" s="15"/>
      <c r="K33" s="2"/>
      <c r="L33" s="2"/>
      <c r="M33" s="2"/>
      <c r="N33" s="2"/>
      <c r="O33" s="2"/>
      <c r="P33" s="2"/>
      <c r="Q33" s="2"/>
      <c r="R33" s="11"/>
      <c r="S33" s="16"/>
      <c r="T33" s="25"/>
      <c r="U33" s="38" t="s">
        <v>58</v>
      </c>
      <c r="V33" s="27"/>
      <c r="W33" s="27"/>
      <c r="X33" s="27"/>
      <c r="Y33" s="27"/>
      <c r="Z33" s="27"/>
      <c r="AA33" s="27"/>
      <c r="AB33" s="27"/>
      <c r="AC33" s="27"/>
      <c r="AD33" s="28"/>
      <c r="AE33" s="23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4"/>
      <c r="AV33" s="2"/>
      <c r="AW33" s="2"/>
      <c r="AX33" s="2"/>
      <c r="AY33" s="2"/>
      <c r="AZ33" s="4"/>
      <c r="BA33" s="2"/>
    </row>
    <row r="34" spans="1:53" ht="13.5" customHeight="1" x14ac:dyDescent="0.25">
      <c r="A34" s="2"/>
      <c r="B34" s="2"/>
      <c r="C34" s="11"/>
      <c r="D34" s="75"/>
      <c r="E34" s="9"/>
      <c r="F34" s="9"/>
      <c r="G34" s="9"/>
      <c r="H34" s="9"/>
      <c r="I34" s="62"/>
      <c r="J34" s="9"/>
      <c r="K34" s="9"/>
      <c r="L34" s="9"/>
      <c r="M34" s="9"/>
      <c r="N34" s="9"/>
      <c r="O34" s="9"/>
      <c r="P34" s="9"/>
      <c r="Q34" s="9"/>
      <c r="R34" s="76"/>
      <c r="S34" s="16"/>
      <c r="T34" s="25"/>
      <c r="U34" s="38" t="s">
        <v>59</v>
      </c>
      <c r="V34" s="27"/>
      <c r="W34" s="27"/>
      <c r="X34" s="27"/>
      <c r="Y34" s="27"/>
      <c r="Z34" s="27"/>
      <c r="AA34" s="27"/>
      <c r="AB34" s="27"/>
      <c r="AC34" s="27"/>
      <c r="AD34" s="28"/>
      <c r="AE34" s="23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4"/>
      <c r="AV34" s="2"/>
      <c r="AW34" s="2"/>
      <c r="AX34" s="2"/>
      <c r="AY34" s="2"/>
      <c r="AZ34" s="4"/>
      <c r="BA34" s="2"/>
    </row>
    <row r="35" spans="1:53" ht="13.5" customHeight="1" x14ac:dyDescent="0.25">
      <c r="A35" s="2"/>
      <c r="B35" s="2"/>
      <c r="C35" s="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11"/>
      <c r="T35" s="77"/>
      <c r="U35" s="78"/>
      <c r="V35" s="78"/>
      <c r="W35" s="78"/>
      <c r="X35" s="78"/>
      <c r="Y35" s="78"/>
      <c r="Z35" s="78"/>
      <c r="AA35" s="78"/>
      <c r="AB35" s="78"/>
      <c r="AC35" s="78"/>
      <c r="AD35" s="79"/>
      <c r="AE35" s="23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4"/>
      <c r="AV35" s="2"/>
      <c r="AW35" s="2"/>
      <c r="AX35" s="2"/>
      <c r="AY35" s="2"/>
      <c r="AZ35" s="4"/>
      <c r="BA35" s="2"/>
    </row>
    <row r="36" spans="1:53" ht="13.5" customHeight="1" x14ac:dyDescent="0.25">
      <c r="A36" s="9"/>
      <c r="B36" s="9"/>
      <c r="C36" s="11"/>
      <c r="D36" s="12"/>
      <c r="E36" s="13"/>
      <c r="F36" s="13"/>
      <c r="G36" s="13"/>
      <c r="H36" s="13"/>
      <c r="I36" s="13"/>
      <c r="J36" s="13"/>
      <c r="K36" s="13"/>
      <c r="L36" s="13"/>
      <c r="M36" s="13"/>
      <c r="N36" s="80"/>
      <c r="O36" s="13"/>
      <c r="P36" s="13"/>
      <c r="Q36" s="13"/>
      <c r="R36" s="14"/>
      <c r="S36" s="15"/>
      <c r="T36" s="62"/>
      <c r="U36" s="62"/>
      <c r="V36" s="62"/>
      <c r="W36" s="62"/>
      <c r="X36" s="62"/>
      <c r="Y36" s="62"/>
      <c r="Z36" s="62"/>
      <c r="AA36" s="62"/>
      <c r="AB36" s="13"/>
      <c r="AC36" s="13"/>
      <c r="AD36" s="13"/>
      <c r="AE36" s="4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4"/>
      <c r="AV36" s="2"/>
      <c r="AW36" s="2"/>
      <c r="AX36" s="2"/>
      <c r="AY36" s="2"/>
      <c r="AZ36" s="4"/>
      <c r="BA36" s="2"/>
    </row>
    <row r="37" spans="1:53" ht="24" customHeight="1" x14ac:dyDescent="0.4">
      <c r="A37" s="244" t="s">
        <v>60</v>
      </c>
      <c r="B37" s="245"/>
      <c r="C37" s="16"/>
      <c r="D37" s="15"/>
      <c r="E37" s="81" t="s">
        <v>61</v>
      </c>
      <c r="F37" s="82"/>
      <c r="G37" s="82"/>
      <c r="H37" s="82"/>
      <c r="I37" s="82"/>
      <c r="J37" s="82"/>
      <c r="K37" s="82"/>
      <c r="L37" s="2"/>
      <c r="M37" s="83"/>
      <c r="N37" s="84">
        <f>SUM(N41:N53)</f>
        <v>0</v>
      </c>
      <c r="O37" s="85"/>
      <c r="P37" s="86"/>
      <c r="Q37" s="86"/>
      <c r="R37" s="87"/>
      <c r="S37" s="88"/>
      <c r="T37" s="89"/>
      <c r="U37" s="90" t="s">
        <v>62</v>
      </c>
      <c r="V37" s="91"/>
      <c r="W37" s="91"/>
      <c r="X37" s="91"/>
      <c r="Y37" s="91"/>
      <c r="Z37" s="91"/>
      <c r="AA37" s="92"/>
      <c r="AB37" s="15"/>
      <c r="AC37" s="2"/>
      <c r="AD37" s="2"/>
      <c r="AE37" s="4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8"/>
      <c r="AV37" s="2"/>
      <c r="AW37" s="2"/>
      <c r="AX37" s="2"/>
      <c r="AY37" s="2"/>
      <c r="AZ37" s="8"/>
      <c r="BA37" s="2"/>
    </row>
    <row r="38" spans="1:53" ht="13.5" customHeight="1" x14ac:dyDescent="0.3">
      <c r="A38" s="250"/>
      <c r="B38" s="250"/>
      <c r="C38" s="11"/>
      <c r="D38" s="15"/>
      <c r="E38" s="93"/>
      <c r="F38" s="93"/>
      <c r="G38" s="94"/>
      <c r="H38" s="94"/>
      <c r="I38" s="94"/>
      <c r="J38" s="94"/>
      <c r="K38" s="94"/>
      <c r="L38" s="9"/>
      <c r="M38" s="83"/>
      <c r="N38" s="95"/>
      <c r="O38" s="95"/>
      <c r="P38" s="96"/>
      <c r="Q38" s="97"/>
      <c r="R38" s="98"/>
      <c r="S38" s="99"/>
      <c r="T38" s="100"/>
      <c r="U38" s="101"/>
      <c r="V38" s="101"/>
      <c r="W38" s="101"/>
      <c r="X38" s="101"/>
      <c r="Y38" s="101"/>
      <c r="Z38" s="101"/>
      <c r="AA38" s="102"/>
      <c r="AB38" s="15"/>
      <c r="AC38" s="2"/>
      <c r="AD38" s="2"/>
      <c r="AE38" s="4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8"/>
      <c r="AV38" s="2"/>
      <c r="AW38" s="2"/>
      <c r="AX38" s="2"/>
      <c r="AY38" s="2"/>
      <c r="AZ38" s="8"/>
      <c r="BA38" s="2"/>
    </row>
    <row r="39" spans="1:53" ht="14.1" customHeight="1" x14ac:dyDescent="0.25">
      <c r="A39" s="246" t="s">
        <v>63</v>
      </c>
      <c r="B39" s="247"/>
      <c r="C39" s="16"/>
      <c r="D39" s="15"/>
      <c r="E39" s="55"/>
      <c r="F39" s="68"/>
      <c r="G39" s="262" t="s">
        <v>64</v>
      </c>
      <c r="H39" s="263"/>
      <c r="I39" s="262" t="s">
        <v>65</v>
      </c>
      <c r="J39" s="263"/>
      <c r="K39" s="103" t="s">
        <v>66</v>
      </c>
      <c r="L39" s="66"/>
      <c r="M39" s="104"/>
      <c r="N39" s="105"/>
      <c r="O39" s="105"/>
      <c r="P39" s="106" t="str">
        <f>IF(E9="X",P9,"")</f>
        <v/>
      </c>
      <c r="Q39" s="107" t="str">
        <f>IF(E9="X",Q9,"")</f>
        <v/>
      </c>
      <c r="R39" s="108"/>
      <c r="S39" s="109"/>
      <c r="T39" s="25"/>
      <c r="U39" s="110" t="s">
        <v>67</v>
      </c>
      <c r="V39" s="27"/>
      <c r="W39" s="27"/>
      <c r="X39" s="27"/>
      <c r="Y39" s="111">
        <f>N37</f>
        <v>0</v>
      </c>
      <c r="Z39" s="110" t="str">
        <f>IF(Y39&lt;250000,"OK","FUORI SOGLIA!!!")</f>
        <v>OK</v>
      </c>
      <c r="AA39" s="28"/>
      <c r="AB39" s="15"/>
      <c r="AC39" s="2"/>
      <c r="AD39" s="2"/>
      <c r="AE39" s="4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4"/>
      <c r="AV39" s="2"/>
      <c r="AW39" s="2"/>
      <c r="AX39" s="2"/>
      <c r="AY39" s="2"/>
      <c r="AZ39" s="4"/>
      <c r="BA39" s="2"/>
    </row>
    <row r="40" spans="1:53" ht="13.5" customHeight="1" x14ac:dyDescent="0.25">
      <c r="A40" s="248"/>
      <c r="B40" s="249"/>
      <c r="C40" s="16"/>
      <c r="D40" s="15"/>
      <c r="E40" s="72"/>
      <c r="F40" s="73"/>
      <c r="G40" s="67"/>
      <c r="H40" s="112"/>
      <c r="I40" s="67"/>
      <c r="J40" s="112"/>
      <c r="K40" s="67"/>
      <c r="L40" s="68"/>
      <c r="M40" s="104"/>
      <c r="N40" s="105"/>
      <c r="O40" s="105"/>
      <c r="P40" s="113"/>
      <c r="Q40" s="114"/>
      <c r="R40" s="108"/>
      <c r="S40" s="109"/>
      <c r="T40" s="25"/>
      <c r="U40" s="115"/>
      <c r="V40" s="27"/>
      <c r="W40" s="27"/>
      <c r="X40" s="27"/>
      <c r="Y40" s="111"/>
      <c r="Z40" s="111"/>
      <c r="AA40" s="28"/>
      <c r="AB40" s="15"/>
      <c r="AC40" s="2"/>
      <c r="AD40" s="2"/>
      <c r="AE40" s="4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4"/>
      <c r="AV40" s="2"/>
      <c r="AW40" s="2"/>
      <c r="AX40" s="2"/>
      <c r="AY40" s="2"/>
      <c r="AZ40" s="4"/>
      <c r="BA40" s="2"/>
    </row>
    <row r="41" spans="1:53" ht="13.5" customHeight="1" x14ac:dyDescent="0.25">
      <c r="A41" s="237">
        <v>1</v>
      </c>
      <c r="B41" s="238"/>
      <c r="C41" s="16"/>
      <c r="D41" s="16"/>
      <c r="E41" s="257" t="s">
        <v>68</v>
      </c>
      <c r="F41" s="238"/>
      <c r="G41" s="116">
        <f>'Budget per Partner'!C31</f>
        <v>0</v>
      </c>
      <c r="H41" s="112" t="e">
        <f>G41/K41</f>
        <v>#DIV/0!</v>
      </c>
      <c r="I41" s="116">
        <f>'Budget per Partner'!B31</f>
        <v>0</v>
      </c>
      <c r="J41" s="112" t="e">
        <f>I41/K41</f>
        <v>#DIV/0!</v>
      </c>
      <c r="K41" s="116">
        <f>SUM(G41+I41)</f>
        <v>0</v>
      </c>
      <c r="L41" s="112" t="e">
        <f>K41/K55</f>
        <v>#DIV/0!</v>
      </c>
      <c r="M41" s="104"/>
      <c r="N41" s="117">
        <f t="shared" ref="N41:N53" si="6">IF(A41=1,K41,"")</f>
        <v>0</v>
      </c>
      <c r="O41" s="105"/>
      <c r="P41" s="106" t="str">
        <f>IF(E11="X",P11,"")</f>
        <v/>
      </c>
      <c r="Q41" s="107" t="str">
        <f>IF(E11="X",Q11,"")</f>
        <v/>
      </c>
      <c r="R41" s="108"/>
      <c r="S41" s="109"/>
      <c r="T41" s="25"/>
      <c r="U41" s="110" t="s">
        <v>69</v>
      </c>
      <c r="V41" s="27"/>
      <c r="W41" s="27"/>
      <c r="X41" s="27"/>
      <c r="Y41" s="111">
        <f>K55-Y39</f>
        <v>0</v>
      </c>
      <c r="Z41" s="110" t="str">
        <f>IF(Y41&lt;80000,"OK","FUORI SOGLIA!!!")</f>
        <v>OK</v>
      </c>
      <c r="AA41" s="28"/>
      <c r="AB41" s="15"/>
      <c r="AC41" s="2"/>
      <c r="AD41" s="2"/>
      <c r="AE41" s="4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4"/>
      <c r="AV41" s="2"/>
      <c r="AW41" s="2"/>
      <c r="AX41" s="2"/>
      <c r="AY41" s="2"/>
      <c r="AZ41" s="4"/>
      <c r="BA41" s="2"/>
    </row>
    <row r="42" spans="1:53" ht="13.5" customHeight="1" x14ac:dyDescent="0.25">
      <c r="A42" s="118"/>
      <c r="B42" s="118"/>
      <c r="C42" s="11"/>
      <c r="D42" s="15"/>
      <c r="E42" s="118"/>
      <c r="F42" s="119"/>
      <c r="G42" s="120"/>
      <c r="H42" s="112"/>
      <c r="I42" s="120"/>
      <c r="J42" s="112"/>
      <c r="K42" s="116"/>
      <c r="L42" s="112"/>
      <c r="M42" s="104"/>
      <c r="N42" s="121" t="str">
        <f t="shared" si="6"/>
        <v/>
      </c>
      <c r="O42" s="105"/>
      <c r="P42" s="113"/>
      <c r="Q42" s="114"/>
      <c r="R42" s="108"/>
      <c r="S42" s="109"/>
      <c r="T42" s="25"/>
      <c r="U42" s="27"/>
      <c r="V42" s="27"/>
      <c r="W42" s="27"/>
      <c r="X42" s="27"/>
      <c r="Y42" s="27"/>
      <c r="Z42" s="27"/>
      <c r="AA42" s="28"/>
      <c r="AB42" s="15"/>
      <c r="AC42" s="2"/>
      <c r="AD42" s="2"/>
      <c r="AE42" s="4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4"/>
      <c r="AV42" s="2"/>
      <c r="AW42" s="2"/>
      <c r="AX42" s="2"/>
      <c r="AY42" s="2"/>
      <c r="AZ42" s="4"/>
      <c r="BA42" s="2"/>
    </row>
    <row r="43" spans="1:53" ht="13.5" customHeight="1" x14ac:dyDescent="0.25">
      <c r="A43" s="241">
        <v>1</v>
      </c>
      <c r="B43" s="240"/>
      <c r="C43" s="16"/>
      <c r="D43" s="16"/>
      <c r="E43" s="258" t="s">
        <v>70</v>
      </c>
      <c r="F43" s="240"/>
      <c r="G43" s="116">
        <f>'Budget per Partner'!C46</f>
        <v>0</v>
      </c>
      <c r="H43" s="112" t="e">
        <f>G43/K43</f>
        <v>#DIV/0!</v>
      </c>
      <c r="I43" s="116">
        <f>'Budget per Partner'!B46</f>
        <v>0</v>
      </c>
      <c r="J43" s="112" t="e">
        <f>I43/K43</f>
        <v>#DIV/0!</v>
      </c>
      <c r="K43" s="116">
        <f>SUM(G43+I43)</f>
        <v>0</v>
      </c>
      <c r="L43" s="112" t="e">
        <f>K43/K55</f>
        <v>#DIV/0!</v>
      </c>
      <c r="M43" s="104"/>
      <c r="N43" s="117">
        <f t="shared" si="6"/>
        <v>0</v>
      </c>
      <c r="O43" s="105"/>
      <c r="P43" s="113">
        <f>IF(E13="X",P13,"")</f>
        <v>100000</v>
      </c>
      <c r="Q43" s="114">
        <f>IF(E13="X",Q13,"")</f>
        <v>300000</v>
      </c>
      <c r="R43" s="108"/>
      <c r="S43" s="109"/>
      <c r="T43" s="77"/>
      <c r="U43" s="78"/>
      <c r="V43" s="78"/>
      <c r="W43" s="78"/>
      <c r="X43" s="78"/>
      <c r="Y43" s="78"/>
      <c r="Z43" s="78"/>
      <c r="AA43" s="79"/>
      <c r="AB43" s="15"/>
      <c r="AC43" s="2"/>
      <c r="AD43" s="2"/>
      <c r="AE43" s="4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4"/>
      <c r="AV43" s="2"/>
      <c r="AW43" s="2"/>
      <c r="AX43" s="2"/>
      <c r="AY43" s="2"/>
      <c r="AZ43" s="4"/>
      <c r="BA43" s="2"/>
    </row>
    <row r="44" spans="1:53" ht="13.5" customHeight="1" x14ac:dyDescent="0.25">
      <c r="A44" s="118"/>
      <c r="B44" s="118"/>
      <c r="C44" s="11"/>
      <c r="D44" s="15"/>
      <c r="E44" s="118"/>
      <c r="F44" s="119"/>
      <c r="G44" s="116"/>
      <c r="H44" s="112"/>
      <c r="I44" s="116"/>
      <c r="J44" s="112"/>
      <c r="K44" s="116"/>
      <c r="L44" s="112"/>
      <c r="M44" s="104"/>
      <c r="N44" s="121" t="str">
        <f t="shared" si="6"/>
        <v/>
      </c>
      <c r="O44" s="105"/>
      <c r="P44" s="113"/>
      <c r="Q44" s="114"/>
      <c r="R44" s="108"/>
      <c r="S44" s="25"/>
      <c r="T44" s="21"/>
      <c r="U44" s="21"/>
      <c r="V44" s="21"/>
      <c r="W44" s="21"/>
      <c r="X44" s="21"/>
      <c r="Y44" s="21"/>
      <c r="Z44" s="21"/>
      <c r="AA44" s="21"/>
      <c r="AB44" s="2"/>
      <c r="AC44" s="2"/>
      <c r="AD44" s="2"/>
      <c r="AE44" s="4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4"/>
      <c r="AV44" s="2"/>
      <c r="AW44" s="2"/>
      <c r="AX44" s="2"/>
      <c r="AY44" s="2"/>
      <c r="AZ44" s="4"/>
      <c r="BA44" s="2"/>
    </row>
    <row r="45" spans="1:53" ht="13.5" customHeight="1" x14ac:dyDescent="0.25">
      <c r="A45" s="239"/>
      <c r="B45" s="240"/>
      <c r="C45" s="16"/>
      <c r="D45" s="16"/>
      <c r="E45" s="258" t="s">
        <v>71</v>
      </c>
      <c r="F45" s="240"/>
      <c r="G45" s="116">
        <f>'Budget per Partner'!C61</f>
        <v>0</v>
      </c>
      <c r="H45" s="112" t="e">
        <f>G45/K45</f>
        <v>#DIV/0!</v>
      </c>
      <c r="I45" s="116">
        <f>'Budget per Partner'!B61</f>
        <v>0</v>
      </c>
      <c r="J45" s="112" t="e">
        <f>I45/K45</f>
        <v>#DIV/0!</v>
      </c>
      <c r="K45" s="116">
        <f>SUM(G45+I45)</f>
        <v>0</v>
      </c>
      <c r="L45" s="112" t="e">
        <f>K45/K55</f>
        <v>#DIV/0!</v>
      </c>
      <c r="M45" s="104"/>
      <c r="N45" s="121" t="str">
        <f t="shared" si="6"/>
        <v/>
      </c>
      <c r="O45" s="105"/>
      <c r="P45" s="106" t="str">
        <f>IF(E15="X",P15,"")</f>
        <v/>
      </c>
      <c r="Q45" s="107" t="str">
        <f>IF(E15="X",Q15,"")</f>
        <v/>
      </c>
      <c r="R45" s="108"/>
      <c r="S45" s="25"/>
      <c r="T45" s="27"/>
      <c r="U45" s="27"/>
      <c r="V45" s="27"/>
      <c r="W45" s="27"/>
      <c r="X45" s="27"/>
      <c r="Y45" s="27"/>
      <c r="Z45" s="27"/>
      <c r="AA45" s="27"/>
      <c r="AB45" s="2"/>
      <c r="AC45" s="2"/>
      <c r="AD45" s="2"/>
      <c r="AE45" s="4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4"/>
      <c r="AV45" s="2"/>
      <c r="AW45" s="2"/>
      <c r="AX45" s="2"/>
      <c r="AY45" s="2"/>
      <c r="AZ45" s="4"/>
      <c r="BA45" s="2"/>
    </row>
    <row r="46" spans="1:53" ht="13.5" customHeight="1" x14ac:dyDescent="0.25">
      <c r="A46" s="118"/>
      <c r="B46" s="118"/>
      <c r="C46" s="11"/>
      <c r="D46" s="15"/>
      <c r="E46" s="118"/>
      <c r="F46" s="119"/>
      <c r="G46" s="116"/>
      <c r="H46" s="112"/>
      <c r="I46" s="116"/>
      <c r="J46" s="112"/>
      <c r="K46" s="116"/>
      <c r="L46" s="112"/>
      <c r="M46" s="104"/>
      <c r="N46" s="121" t="str">
        <f t="shared" si="6"/>
        <v/>
      </c>
      <c r="O46" s="105"/>
      <c r="P46" s="113"/>
      <c r="Q46" s="114"/>
      <c r="R46" s="108"/>
      <c r="S46" s="25"/>
      <c r="T46" s="27"/>
      <c r="U46" s="27"/>
      <c r="V46" s="27"/>
      <c r="W46" s="27"/>
      <c r="X46" s="27"/>
      <c r="Y46" s="27"/>
      <c r="Z46" s="27"/>
      <c r="AA46" s="27"/>
      <c r="AB46" s="2"/>
      <c r="AC46" s="2"/>
      <c r="AD46" s="2"/>
      <c r="AE46" s="4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4"/>
      <c r="AV46" s="2"/>
      <c r="AW46" s="2"/>
      <c r="AX46" s="2"/>
      <c r="AY46" s="2"/>
      <c r="AZ46" s="4"/>
      <c r="BA46" s="2"/>
    </row>
    <row r="47" spans="1:53" ht="15.75" customHeight="1" x14ac:dyDescent="0.3">
      <c r="A47" s="239"/>
      <c r="B47" s="240"/>
      <c r="C47" s="16"/>
      <c r="D47" s="16"/>
      <c r="E47" s="258" t="s">
        <v>72</v>
      </c>
      <c r="F47" s="240"/>
      <c r="G47" s="116">
        <f>'Budget per Partner'!C76</f>
        <v>0</v>
      </c>
      <c r="H47" s="112" t="e">
        <f>G47/K47</f>
        <v>#DIV/0!</v>
      </c>
      <c r="I47" s="116">
        <f>'Budget per Partner'!B76</f>
        <v>0</v>
      </c>
      <c r="J47" s="112" t="e">
        <f>I47/K47</f>
        <v>#DIV/0!</v>
      </c>
      <c r="K47" s="116">
        <f>SUM(G47+I47)</f>
        <v>0</v>
      </c>
      <c r="L47" s="112" t="e">
        <f>K47/K55</f>
        <v>#DIV/0!</v>
      </c>
      <c r="M47" s="104"/>
      <c r="N47" s="121" t="str">
        <f t="shared" si="6"/>
        <v/>
      </c>
      <c r="O47" s="105"/>
      <c r="P47" s="106" t="str">
        <f>IF(E17="X",P17,"")</f>
        <v/>
      </c>
      <c r="Q47" s="107" t="str">
        <f>IF(E17="X",Q17,"")</f>
        <v/>
      </c>
      <c r="R47" s="108"/>
      <c r="S47" s="25"/>
      <c r="T47" s="27"/>
      <c r="U47" s="27"/>
      <c r="V47" s="27"/>
      <c r="W47" s="27"/>
      <c r="X47" s="27"/>
      <c r="Y47" s="122"/>
      <c r="Z47" s="27"/>
      <c r="AA47" s="27"/>
      <c r="AB47" s="2"/>
      <c r="AC47" s="2"/>
      <c r="AD47" s="2"/>
      <c r="AE47" s="4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4"/>
      <c r="AV47" s="2"/>
      <c r="AW47" s="2"/>
      <c r="AX47" s="2"/>
      <c r="AY47" s="2"/>
      <c r="AZ47" s="4"/>
      <c r="BA47" s="2"/>
    </row>
    <row r="48" spans="1:53" ht="15.75" customHeight="1" x14ac:dyDescent="0.3">
      <c r="A48" s="118"/>
      <c r="B48" s="118"/>
      <c r="C48" s="11"/>
      <c r="D48" s="15"/>
      <c r="E48" s="118"/>
      <c r="F48" s="119"/>
      <c r="G48" s="116"/>
      <c r="H48" s="112"/>
      <c r="I48" s="116"/>
      <c r="J48" s="112"/>
      <c r="K48" s="116"/>
      <c r="L48" s="112"/>
      <c r="M48" s="104"/>
      <c r="N48" s="121" t="str">
        <f t="shared" si="6"/>
        <v/>
      </c>
      <c r="O48" s="105"/>
      <c r="P48" s="113"/>
      <c r="Q48" s="114"/>
      <c r="R48" s="108"/>
      <c r="S48" s="25"/>
      <c r="T48" s="27"/>
      <c r="U48" s="27"/>
      <c r="V48" s="27"/>
      <c r="W48" s="27"/>
      <c r="X48" s="27"/>
      <c r="Y48" s="122"/>
      <c r="Z48" s="27"/>
      <c r="AA48" s="27"/>
      <c r="AB48" s="2"/>
      <c r="AC48" s="2"/>
      <c r="AD48" s="2"/>
      <c r="AE48" s="4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4"/>
      <c r="AV48" s="2"/>
      <c r="AW48" s="2"/>
      <c r="AX48" s="2"/>
      <c r="AY48" s="2"/>
      <c r="AZ48" s="4"/>
      <c r="BA48" s="2"/>
    </row>
    <row r="49" spans="1:53" ht="15.75" customHeight="1" x14ac:dyDescent="0.3">
      <c r="A49" s="239"/>
      <c r="B49" s="240"/>
      <c r="C49" s="16"/>
      <c r="D49" s="16"/>
      <c r="E49" s="258" t="s">
        <v>73</v>
      </c>
      <c r="F49" s="240"/>
      <c r="G49" s="116">
        <f>'Budget per Partner'!C91</f>
        <v>0</v>
      </c>
      <c r="H49" s="112" t="e">
        <f>G49/K49</f>
        <v>#DIV/0!</v>
      </c>
      <c r="I49" s="116">
        <f>'Budget per Partner'!B91</f>
        <v>0</v>
      </c>
      <c r="J49" s="112" t="e">
        <f>I49/K49</f>
        <v>#DIV/0!</v>
      </c>
      <c r="K49" s="116">
        <f>SUM(G49+I49)</f>
        <v>0</v>
      </c>
      <c r="L49" s="112" t="e">
        <f>K49/K55</f>
        <v>#DIV/0!</v>
      </c>
      <c r="M49" s="104"/>
      <c r="N49" s="121" t="str">
        <f t="shared" si="6"/>
        <v/>
      </c>
      <c r="O49" s="105"/>
      <c r="P49" s="106" t="str">
        <f>IF(E19="X",P19,"")</f>
        <v/>
      </c>
      <c r="Q49" s="107" t="str">
        <f>IF(E19="X",Q19,"")</f>
        <v/>
      </c>
      <c r="R49" s="108"/>
      <c r="S49" s="25"/>
      <c r="T49" s="27"/>
      <c r="U49" s="27"/>
      <c r="V49" s="27"/>
      <c r="W49" s="27"/>
      <c r="X49" s="27"/>
      <c r="Y49" s="122"/>
      <c r="Z49" s="27"/>
      <c r="AA49" s="27"/>
      <c r="AB49" s="2"/>
      <c r="AC49" s="2"/>
      <c r="AD49" s="2"/>
      <c r="AE49" s="4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4"/>
      <c r="AV49" s="2"/>
      <c r="AW49" s="2"/>
      <c r="AX49" s="2"/>
      <c r="AY49" s="2"/>
      <c r="AZ49" s="4"/>
      <c r="BA49" s="2"/>
    </row>
    <row r="50" spans="1:53" ht="15.75" customHeight="1" x14ac:dyDescent="0.3">
      <c r="A50" s="118"/>
      <c r="B50" s="118"/>
      <c r="C50" s="11"/>
      <c r="D50" s="15"/>
      <c r="E50" s="118"/>
      <c r="F50" s="119"/>
      <c r="G50" s="116"/>
      <c r="H50" s="112"/>
      <c r="I50" s="116"/>
      <c r="J50" s="112"/>
      <c r="K50" s="116"/>
      <c r="L50" s="112"/>
      <c r="M50" s="104"/>
      <c r="N50" s="121" t="str">
        <f t="shared" si="6"/>
        <v/>
      </c>
      <c r="O50" s="105"/>
      <c r="P50" s="106" t="str">
        <f>IF(E20="X",P20,"")</f>
        <v/>
      </c>
      <c r="Q50" s="107" t="str">
        <f>IF(E20="X",Q20,"")</f>
        <v/>
      </c>
      <c r="R50" s="108"/>
      <c r="S50" s="25"/>
      <c r="T50" s="27"/>
      <c r="U50" s="27"/>
      <c r="V50" s="27"/>
      <c r="W50" s="27"/>
      <c r="X50" s="27"/>
      <c r="Y50" s="122"/>
      <c r="Z50" s="27"/>
      <c r="AA50" s="27"/>
      <c r="AB50" s="2"/>
      <c r="AC50" s="2"/>
      <c r="AD50" s="2"/>
      <c r="AE50" s="4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4"/>
      <c r="AV50" s="2"/>
      <c r="AW50" s="2"/>
      <c r="AX50" s="2"/>
      <c r="AY50" s="2"/>
      <c r="AZ50" s="4"/>
      <c r="BA50" s="2"/>
    </row>
    <row r="51" spans="1:53" ht="15.75" customHeight="1" x14ac:dyDescent="0.3">
      <c r="A51" s="239"/>
      <c r="B51" s="240"/>
      <c r="C51" s="16"/>
      <c r="D51" s="16"/>
      <c r="E51" s="258" t="s">
        <v>74</v>
      </c>
      <c r="F51" s="240"/>
      <c r="G51" s="116">
        <f>'Budget per Partner'!C106</f>
        <v>0</v>
      </c>
      <c r="H51" s="112" t="e">
        <f>G51/K51</f>
        <v>#DIV/0!</v>
      </c>
      <c r="I51" s="116">
        <f>'Budget per Partner'!B106</f>
        <v>0</v>
      </c>
      <c r="J51" s="112" t="e">
        <f>I51/K51</f>
        <v>#DIV/0!</v>
      </c>
      <c r="K51" s="116">
        <f>SUM(G51+I51)</f>
        <v>0</v>
      </c>
      <c r="L51" s="112" t="e">
        <f>K51/K55</f>
        <v>#DIV/0!</v>
      </c>
      <c r="M51" s="104"/>
      <c r="N51" s="121" t="str">
        <f t="shared" si="6"/>
        <v/>
      </c>
      <c r="O51" s="105"/>
      <c r="P51" s="113">
        <f>SUM(P39:P49)</f>
        <v>100000</v>
      </c>
      <c r="Q51" s="114">
        <f>SUM(Q39:Q49)</f>
        <v>300000</v>
      </c>
      <c r="R51" s="108"/>
      <c r="S51" s="25"/>
      <c r="T51" s="27"/>
      <c r="U51" s="27"/>
      <c r="V51" s="27"/>
      <c r="W51" s="27"/>
      <c r="X51" s="27"/>
      <c r="Y51" s="122"/>
      <c r="Z51" s="27"/>
      <c r="AA51" s="27"/>
      <c r="AB51" s="2"/>
      <c r="AC51" s="2"/>
      <c r="AD51" s="2"/>
      <c r="AE51" s="4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4"/>
      <c r="AV51" s="2"/>
      <c r="AW51" s="2"/>
      <c r="AX51" s="2"/>
      <c r="AY51" s="2"/>
      <c r="AZ51" s="4"/>
      <c r="BA51" s="2"/>
    </row>
    <row r="52" spans="1:53" ht="15.75" customHeight="1" x14ac:dyDescent="0.3">
      <c r="A52" s="118"/>
      <c r="B52" s="118"/>
      <c r="C52" s="11"/>
      <c r="D52" s="15"/>
      <c r="E52" s="118"/>
      <c r="F52" s="119"/>
      <c r="G52" s="116"/>
      <c r="H52" s="112"/>
      <c r="I52" s="116"/>
      <c r="J52" s="112"/>
      <c r="K52" s="116"/>
      <c r="L52" s="112"/>
      <c r="M52" s="104"/>
      <c r="N52" s="121" t="str">
        <f t="shared" si="6"/>
        <v/>
      </c>
      <c r="O52" s="105"/>
      <c r="P52" s="123"/>
      <c r="Q52" s="124" t="str">
        <f>IF(E22="X",Q22,"")</f>
        <v/>
      </c>
      <c r="R52" s="108"/>
      <c r="S52" s="25"/>
      <c r="T52" s="27"/>
      <c r="U52" s="27"/>
      <c r="V52" s="27"/>
      <c r="W52" s="27"/>
      <c r="X52" s="27"/>
      <c r="Y52" s="122"/>
      <c r="Z52" s="27"/>
      <c r="AA52" s="27"/>
      <c r="AB52" s="2"/>
      <c r="AC52" s="2"/>
      <c r="AD52" s="2"/>
      <c r="AE52" s="4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4"/>
      <c r="AV52" s="2"/>
      <c r="AW52" s="2"/>
      <c r="AX52" s="2"/>
      <c r="AY52" s="2"/>
      <c r="AZ52" s="4"/>
      <c r="BA52" s="2"/>
    </row>
    <row r="53" spans="1:53" ht="15.75" customHeight="1" x14ac:dyDescent="0.3">
      <c r="A53" s="239"/>
      <c r="B53" s="240"/>
      <c r="C53" s="16"/>
      <c r="D53" s="16"/>
      <c r="E53" s="270" t="s">
        <v>75</v>
      </c>
      <c r="F53" s="240"/>
      <c r="G53" s="125">
        <f>'Budget per Partner'!C121</f>
        <v>0</v>
      </c>
      <c r="H53" s="126" t="e">
        <f>G53/K53</f>
        <v>#DIV/0!</v>
      </c>
      <c r="I53" s="125">
        <f>'Budget per Partner'!B121</f>
        <v>0</v>
      </c>
      <c r="J53" s="126" t="e">
        <f>I53/K53</f>
        <v>#DIV/0!</v>
      </c>
      <c r="K53" s="125">
        <f>SUM(G53+I53)</f>
        <v>0</v>
      </c>
      <c r="L53" s="126" t="e">
        <f>K53/K55</f>
        <v>#DIV/0!</v>
      </c>
      <c r="M53" s="104"/>
      <c r="N53" s="127" t="str">
        <f t="shared" si="6"/>
        <v/>
      </c>
      <c r="O53" s="128"/>
      <c r="P53" s="129"/>
      <c r="Q53" s="130" t="str">
        <f>IF(E23="X",Q23,"")</f>
        <v/>
      </c>
      <c r="R53" s="28"/>
      <c r="S53" s="25"/>
      <c r="T53" s="27"/>
      <c r="U53" s="27"/>
      <c r="V53" s="27"/>
      <c r="W53" s="27"/>
      <c r="X53" s="27"/>
      <c r="Y53" s="122"/>
      <c r="Z53" s="27"/>
      <c r="AA53" s="27"/>
      <c r="AB53" s="2"/>
      <c r="AC53" s="2"/>
      <c r="AD53" s="2"/>
      <c r="AE53" s="4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4"/>
      <c r="AV53" s="2"/>
      <c r="AW53" s="2"/>
      <c r="AX53" s="2"/>
      <c r="AY53" s="2"/>
      <c r="AZ53" s="4"/>
      <c r="BA53" s="2"/>
    </row>
    <row r="54" spans="1:53" ht="15.75" customHeight="1" x14ac:dyDescent="0.3">
      <c r="A54" s="13"/>
      <c r="B54" s="13"/>
      <c r="C54" s="11"/>
      <c r="D54" s="15"/>
      <c r="E54" s="65"/>
      <c r="F54" s="65"/>
      <c r="G54" s="131"/>
      <c r="H54" s="131"/>
      <c r="I54" s="131"/>
      <c r="J54" s="131"/>
      <c r="K54" s="131"/>
      <c r="L54" s="62"/>
      <c r="M54" s="2"/>
      <c r="N54" s="58"/>
      <c r="O54" s="2"/>
      <c r="P54" s="2"/>
      <c r="Q54" s="2"/>
      <c r="R54" s="11"/>
      <c r="S54" s="15"/>
      <c r="T54" s="2"/>
      <c r="U54" s="2"/>
      <c r="V54" s="2"/>
      <c r="W54" s="2"/>
      <c r="X54" s="2"/>
      <c r="Y54" s="132"/>
      <c r="Z54" s="2"/>
      <c r="AA54" s="2"/>
      <c r="AB54" s="2"/>
      <c r="AC54" s="2"/>
      <c r="AD54" s="2"/>
      <c r="AE54" s="4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4"/>
      <c r="AV54" s="2"/>
      <c r="AW54" s="2"/>
      <c r="AX54" s="2"/>
      <c r="AY54" s="2"/>
      <c r="AZ54" s="4"/>
      <c r="BA54" s="2"/>
    </row>
    <row r="55" spans="1:53" ht="15.75" customHeight="1" x14ac:dyDescent="0.3">
      <c r="A55" s="2"/>
      <c r="B55" s="2"/>
      <c r="C55" s="11"/>
      <c r="D55" s="15"/>
      <c r="E55" s="55"/>
      <c r="F55" s="68"/>
      <c r="G55" s="133">
        <f>SUM(G41:G53)</f>
        <v>0</v>
      </c>
      <c r="H55" s="134" t="e">
        <f>G55/K55</f>
        <v>#DIV/0!</v>
      </c>
      <c r="I55" s="133">
        <f>SUM(I41:I53)</f>
        <v>0</v>
      </c>
      <c r="J55" s="134" t="e">
        <f>I55/K55</f>
        <v>#DIV/0!</v>
      </c>
      <c r="K55" s="264">
        <f>SUM(K41:K53)</f>
        <v>0</v>
      </c>
      <c r="L55" s="265"/>
      <c r="M55" s="135" t="str">
        <f>IF(K55&lt;P51,"ATTENZIONE: Il totale è fuori soglia!!!",IF(K55&gt;Q51,"ATTENZIONE: Il totale è fuori soglia!!!","OK"))</f>
        <v>ATTENZIONE: Il totale è fuori soglia!!!</v>
      </c>
      <c r="N55" s="136"/>
      <c r="O55" s="2"/>
      <c r="P55" s="2"/>
      <c r="Q55" s="2"/>
      <c r="R55" s="11"/>
      <c r="S55" s="15"/>
      <c r="T55" s="2"/>
      <c r="U55" s="2"/>
      <c r="V55" s="2"/>
      <c r="W55" s="2"/>
      <c r="X55" s="2"/>
      <c r="Y55" s="132"/>
      <c r="Z55" s="2"/>
      <c r="AA55" s="2"/>
      <c r="AB55" s="2"/>
      <c r="AC55" s="2"/>
      <c r="AD55" s="2"/>
      <c r="AE55" s="4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4"/>
      <c r="AV55" s="2"/>
      <c r="AW55" s="2"/>
      <c r="AX55" s="2"/>
      <c r="AY55" s="2"/>
      <c r="AZ55" s="4"/>
      <c r="BA55" s="2"/>
    </row>
    <row r="56" spans="1:53" ht="15.75" customHeight="1" x14ac:dyDescent="0.3">
      <c r="A56" s="2"/>
      <c r="B56" s="2"/>
      <c r="C56" s="11"/>
      <c r="D56" s="75"/>
      <c r="E56" s="9"/>
      <c r="F56" s="9"/>
      <c r="G56" s="62"/>
      <c r="H56" s="62"/>
      <c r="I56" s="62"/>
      <c r="J56" s="137" t="str">
        <f>IF(E9="X","ATTENZIONE: Ricorca che il cofinanziamento, nel bando congiunto, deve essere pari almeno al 40% del costo totale del progetto!!","")</f>
        <v/>
      </c>
      <c r="K56" s="62"/>
      <c r="L56" s="62"/>
      <c r="M56" s="9"/>
      <c r="N56" s="9"/>
      <c r="O56" s="9"/>
      <c r="P56" s="9"/>
      <c r="Q56" s="9"/>
      <c r="R56" s="76"/>
      <c r="S56" s="15"/>
      <c r="T56" s="2"/>
      <c r="U56" s="2"/>
      <c r="V56" s="2"/>
      <c r="W56" s="2"/>
      <c r="X56" s="2"/>
      <c r="Y56" s="132"/>
      <c r="Z56" s="2"/>
      <c r="AA56" s="2"/>
      <c r="AB56" s="2"/>
      <c r="AC56" s="2"/>
      <c r="AD56" s="2"/>
      <c r="AE56" s="4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4"/>
      <c r="AV56" s="2"/>
      <c r="AW56" s="2"/>
      <c r="AX56" s="2"/>
      <c r="AY56" s="2"/>
      <c r="AZ56" s="4"/>
      <c r="BA56" s="2"/>
    </row>
    <row r="57" spans="1:53" ht="15" customHeight="1" x14ac:dyDescent="0.3">
      <c r="A57" s="2"/>
      <c r="B57" s="2"/>
      <c r="C57" s="2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2"/>
      <c r="T57" s="2"/>
      <c r="U57" s="2"/>
      <c r="V57" s="2"/>
      <c r="W57" s="2"/>
      <c r="X57" s="2"/>
      <c r="Y57" s="132"/>
      <c r="Z57" s="2"/>
      <c r="AA57" s="2"/>
      <c r="AB57" s="2"/>
      <c r="AC57" s="2"/>
      <c r="AD57" s="2"/>
      <c r="AE57" s="4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4"/>
      <c r="AV57" s="2"/>
      <c r="AW57" s="2"/>
      <c r="AX57" s="2"/>
      <c r="AY57" s="2"/>
      <c r="AZ57" s="4"/>
      <c r="BA57" s="2"/>
    </row>
    <row r="58" spans="1:53" ht="13.5" customHeight="1" x14ac:dyDescent="0.25">
      <c r="A58" s="2"/>
      <c r="B58" s="2"/>
      <c r="C58" s="2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4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4"/>
      <c r="AV58" s="2"/>
      <c r="AW58" s="2"/>
      <c r="AX58" s="2"/>
      <c r="AY58" s="2"/>
      <c r="AZ58" s="4"/>
      <c r="BA58" s="2"/>
    </row>
    <row r="59" spans="1:53" ht="12.75" customHeight="1" x14ac:dyDescent="0.25">
      <c r="A59" s="2"/>
      <c r="B59" s="2"/>
      <c r="C59" s="11"/>
      <c r="D59" s="138"/>
      <c r="E59" s="139" t="s">
        <v>76</v>
      </c>
      <c r="F59" s="140"/>
      <c r="G59" s="141"/>
      <c r="H59" s="141"/>
      <c r="I59" s="141"/>
      <c r="J59" s="141"/>
      <c r="K59" s="141"/>
      <c r="L59" s="141"/>
      <c r="M59" s="141"/>
      <c r="N59" s="141"/>
      <c r="O59" s="141"/>
      <c r="P59" s="141"/>
      <c r="Q59" s="141"/>
      <c r="R59" s="142"/>
      <c r="S59" s="15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4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4"/>
      <c r="AV59" s="2"/>
      <c r="AW59" s="2"/>
      <c r="AX59" s="2"/>
      <c r="AY59" s="2"/>
      <c r="AZ59" s="4"/>
      <c r="BA59" s="2"/>
    </row>
    <row r="60" spans="1:53" ht="12.75" customHeight="1" x14ac:dyDescent="0.25">
      <c r="A60" s="2"/>
      <c r="B60" s="2"/>
      <c r="C60" s="11"/>
      <c r="D60" s="143"/>
      <c r="E60" s="266" t="s">
        <v>77</v>
      </c>
      <c r="F60" s="267"/>
      <c r="G60" s="267"/>
      <c r="H60" s="267"/>
      <c r="I60" s="267"/>
      <c r="J60" s="267"/>
      <c r="K60" s="267"/>
      <c r="L60" s="267"/>
      <c r="M60" s="267"/>
      <c r="N60" s="267"/>
      <c r="O60" s="267"/>
      <c r="P60" s="267"/>
      <c r="Q60" s="267"/>
      <c r="R60" s="144"/>
      <c r="S60" s="15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4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4"/>
      <c r="AV60" s="2"/>
      <c r="AW60" s="2"/>
      <c r="AX60" s="2"/>
      <c r="AY60" s="2"/>
      <c r="AZ60" s="4"/>
      <c r="BA60" s="2"/>
    </row>
    <row r="61" spans="1:53" ht="12.75" customHeight="1" x14ac:dyDescent="0.25">
      <c r="A61" s="2"/>
      <c r="B61" s="2"/>
      <c r="C61" s="11"/>
      <c r="D61" s="143"/>
      <c r="E61" s="145"/>
      <c r="F61" s="145"/>
      <c r="G61" s="146"/>
      <c r="H61" s="146"/>
      <c r="I61" s="146"/>
      <c r="J61" s="146"/>
      <c r="K61" s="146"/>
      <c r="L61" s="146"/>
      <c r="M61" s="146"/>
      <c r="N61" s="146"/>
      <c r="O61" s="146"/>
      <c r="P61" s="146"/>
      <c r="Q61" s="146"/>
      <c r="R61" s="144"/>
      <c r="S61" s="15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4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4"/>
      <c r="AV61" s="2"/>
      <c r="AW61" s="2"/>
      <c r="AX61" s="2"/>
      <c r="AY61" s="2"/>
      <c r="AZ61" s="4"/>
      <c r="BA61" s="2"/>
    </row>
    <row r="62" spans="1:53" ht="12.75" customHeight="1" x14ac:dyDescent="0.25">
      <c r="A62" s="2"/>
      <c r="B62" s="2"/>
      <c r="C62" s="11"/>
      <c r="D62" s="143"/>
      <c r="E62" s="266" t="s">
        <v>78</v>
      </c>
      <c r="F62" s="267"/>
      <c r="G62" s="267"/>
      <c r="H62" s="267"/>
      <c r="I62" s="267"/>
      <c r="J62" s="267"/>
      <c r="K62" s="267"/>
      <c r="L62" s="267"/>
      <c r="M62" s="267"/>
      <c r="N62" s="267"/>
      <c r="O62" s="267"/>
      <c r="P62" s="267"/>
      <c r="Q62" s="267"/>
      <c r="R62" s="144"/>
      <c r="S62" s="15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4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4"/>
      <c r="AV62" s="2"/>
      <c r="AW62" s="2"/>
      <c r="AX62" s="2"/>
      <c r="AY62" s="2"/>
      <c r="AZ62" s="4"/>
      <c r="BA62" s="2"/>
    </row>
    <row r="63" spans="1:53" ht="12.75" customHeight="1" x14ac:dyDescent="0.25">
      <c r="A63" s="2"/>
      <c r="B63" s="2"/>
      <c r="C63" s="11"/>
      <c r="D63" s="143"/>
      <c r="E63" s="145"/>
      <c r="F63" s="145"/>
      <c r="G63" s="146"/>
      <c r="H63" s="146"/>
      <c r="I63" s="146"/>
      <c r="J63" s="146"/>
      <c r="K63" s="146"/>
      <c r="L63" s="146"/>
      <c r="M63" s="146"/>
      <c r="N63" s="146"/>
      <c r="O63" s="146"/>
      <c r="P63" s="146"/>
      <c r="Q63" s="146"/>
      <c r="R63" s="144"/>
      <c r="S63" s="15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4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4"/>
      <c r="AV63" s="2"/>
      <c r="AW63" s="2"/>
      <c r="AX63" s="2"/>
      <c r="AY63" s="2"/>
      <c r="AZ63" s="4"/>
      <c r="BA63" s="2"/>
    </row>
    <row r="64" spans="1:53" ht="13.65" customHeight="1" x14ac:dyDescent="0.25">
      <c r="A64" s="2"/>
      <c r="B64" s="2"/>
      <c r="C64" s="11"/>
      <c r="D64" s="143"/>
      <c r="E64" s="268" t="s">
        <v>79</v>
      </c>
      <c r="F64" s="269"/>
      <c r="G64" s="269"/>
      <c r="H64" s="269"/>
      <c r="I64" s="269"/>
      <c r="J64" s="269"/>
      <c r="K64" s="269"/>
      <c r="L64" s="269"/>
      <c r="M64" s="269"/>
      <c r="N64" s="269"/>
      <c r="O64" s="269"/>
      <c r="P64" s="269"/>
      <c r="Q64" s="269"/>
      <c r="R64" s="144"/>
      <c r="S64" s="15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4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4"/>
      <c r="AV64" s="2"/>
      <c r="AW64" s="2"/>
      <c r="AX64" s="2"/>
      <c r="AY64" s="2"/>
      <c r="AZ64" s="4"/>
      <c r="BA64" s="2"/>
    </row>
    <row r="65" spans="1:53" ht="12.75" customHeight="1" x14ac:dyDescent="0.25">
      <c r="A65" s="2"/>
      <c r="B65" s="2"/>
      <c r="C65" s="11"/>
      <c r="D65" s="143"/>
      <c r="E65" s="269"/>
      <c r="F65" s="269"/>
      <c r="G65" s="269"/>
      <c r="H65" s="269"/>
      <c r="I65" s="269"/>
      <c r="J65" s="269"/>
      <c r="K65" s="269"/>
      <c r="L65" s="269"/>
      <c r="M65" s="269"/>
      <c r="N65" s="269"/>
      <c r="O65" s="269"/>
      <c r="P65" s="269"/>
      <c r="Q65" s="269"/>
      <c r="R65" s="144"/>
      <c r="S65" s="15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4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4"/>
      <c r="AV65" s="2"/>
      <c r="AW65" s="2"/>
      <c r="AX65" s="2"/>
      <c r="AY65" s="2"/>
      <c r="AZ65" s="4"/>
      <c r="BA65" s="2"/>
    </row>
    <row r="66" spans="1:53" ht="12.75" customHeight="1" x14ac:dyDescent="0.25">
      <c r="A66" s="2"/>
      <c r="B66" s="2"/>
      <c r="C66" s="11"/>
      <c r="D66" s="143"/>
      <c r="E66" s="147"/>
      <c r="F66" s="147"/>
      <c r="G66" s="147"/>
      <c r="H66" s="147"/>
      <c r="I66" s="147"/>
      <c r="J66" s="147"/>
      <c r="K66" s="147"/>
      <c r="L66" s="147"/>
      <c r="M66" s="147"/>
      <c r="N66" s="147"/>
      <c r="O66" s="147"/>
      <c r="P66" s="147"/>
      <c r="Q66" s="147"/>
      <c r="R66" s="144"/>
      <c r="S66" s="15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4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4"/>
      <c r="AV66" s="2"/>
      <c r="AW66" s="2"/>
      <c r="AX66" s="2"/>
      <c r="AY66" s="2"/>
      <c r="AZ66" s="4"/>
      <c r="BA66" s="2"/>
    </row>
    <row r="67" spans="1:53" ht="12.75" customHeight="1" x14ac:dyDescent="0.25">
      <c r="A67" s="2"/>
      <c r="B67" s="2"/>
      <c r="C67" s="11"/>
      <c r="D67" s="143"/>
      <c r="E67" s="145"/>
      <c r="F67" s="145"/>
      <c r="G67" s="147"/>
      <c r="H67" s="146"/>
      <c r="I67" s="146"/>
      <c r="J67" s="148" t="s">
        <v>80</v>
      </c>
      <c r="K67" s="146"/>
      <c r="L67" s="146"/>
      <c r="M67" s="146"/>
      <c r="N67" s="146"/>
      <c r="O67" s="146"/>
      <c r="P67" s="146"/>
      <c r="Q67" s="146"/>
      <c r="R67" s="144"/>
      <c r="S67" s="15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4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4"/>
      <c r="AV67" s="2"/>
      <c r="AW67" s="2"/>
      <c r="AX67" s="2"/>
      <c r="AY67" s="2"/>
      <c r="AZ67" s="4"/>
      <c r="BA67" s="2"/>
    </row>
    <row r="68" spans="1:53" ht="12.75" customHeight="1" x14ac:dyDescent="0.25">
      <c r="A68" s="2"/>
      <c r="B68" s="2"/>
      <c r="C68" s="11"/>
      <c r="D68" s="143"/>
      <c r="E68" s="145"/>
      <c r="F68" s="145"/>
      <c r="G68" s="146"/>
      <c r="H68" s="146"/>
      <c r="I68" s="146"/>
      <c r="J68" s="146"/>
      <c r="K68" s="146"/>
      <c r="L68" s="146"/>
      <c r="M68" s="146"/>
      <c r="N68" s="146"/>
      <c r="O68" s="146"/>
      <c r="P68" s="146"/>
      <c r="Q68" s="146"/>
      <c r="R68" s="144"/>
      <c r="S68" s="15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4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4"/>
      <c r="AV68" s="2"/>
      <c r="AW68" s="2"/>
      <c r="AX68" s="2"/>
      <c r="AY68" s="2"/>
      <c r="AZ68" s="4"/>
      <c r="BA68" s="2"/>
    </row>
    <row r="69" spans="1:53" ht="12.75" customHeight="1" x14ac:dyDescent="0.25">
      <c r="A69" s="2"/>
      <c r="B69" s="2"/>
      <c r="C69" s="11"/>
      <c r="D69" s="143"/>
      <c r="E69" s="145"/>
      <c r="F69" s="145"/>
      <c r="G69" s="146"/>
      <c r="H69" s="146"/>
      <c r="I69" s="146"/>
      <c r="J69" s="146"/>
      <c r="K69" s="146"/>
      <c r="L69" s="146"/>
      <c r="M69" s="146"/>
      <c r="N69" s="146"/>
      <c r="O69" s="146"/>
      <c r="P69" s="146"/>
      <c r="Q69" s="146"/>
      <c r="R69" s="144"/>
      <c r="S69" s="15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4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4"/>
      <c r="AV69" s="2"/>
      <c r="AW69" s="2"/>
      <c r="AX69" s="2"/>
      <c r="AY69" s="2"/>
      <c r="AZ69" s="4"/>
      <c r="BA69" s="2"/>
    </row>
    <row r="70" spans="1:53" ht="12.75" customHeight="1" x14ac:dyDescent="0.25">
      <c r="A70" s="2"/>
      <c r="B70" s="2"/>
      <c r="C70" s="11"/>
      <c r="D70" s="143"/>
      <c r="E70" s="148" t="s">
        <v>81</v>
      </c>
      <c r="F70" s="145"/>
      <c r="G70" s="146"/>
      <c r="H70" s="146"/>
      <c r="I70" s="146"/>
      <c r="J70" s="146"/>
      <c r="K70" s="146"/>
      <c r="L70" s="146"/>
      <c r="M70" s="146"/>
      <c r="N70" s="146"/>
      <c r="O70" s="146"/>
      <c r="P70" s="146"/>
      <c r="Q70" s="146"/>
      <c r="R70" s="144"/>
      <c r="S70" s="15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4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4"/>
      <c r="AV70" s="2"/>
      <c r="AW70" s="2"/>
      <c r="AX70" s="2"/>
      <c r="AY70" s="2"/>
      <c r="AZ70" s="4"/>
      <c r="BA70" s="2"/>
    </row>
    <row r="71" spans="1:53" ht="12.75" customHeight="1" x14ac:dyDescent="0.25">
      <c r="A71" s="2"/>
      <c r="B71" s="2"/>
      <c r="C71" s="11"/>
      <c r="D71" s="143"/>
      <c r="E71" s="148" t="s">
        <v>82</v>
      </c>
      <c r="F71" s="145"/>
      <c r="G71" s="146"/>
      <c r="H71" s="146"/>
      <c r="I71" s="146"/>
      <c r="J71" s="146"/>
      <c r="K71" s="146"/>
      <c r="L71" s="146"/>
      <c r="M71" s="146"/>
      <c r="N71" s="146"/>
      <c r="O71" s="146"/>
      <c r="P71" s="146"/>
      <c r="Q71" s="146"/>
      <c r="R71" s="144"/>
      <c r="S71" s="15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4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4"/>
      <c r="AV71" s="2"/>
      <c r="AW71" s="2"/>
      <c r="AX71" s="2"/>
      <c r="AY71" s="2"/>
      <c r="AZ71" s="4"/>
      <c r="BA71" s="2"/>
    </row>
    <row r="72" spans="1:53" ht="12.75" customHeight="1" x14ac:dyDescent="0.25">
      <c r="A72" s="2"/>
      <c r="B72" s="2"/>
      <c r="C72" s="11"/>
      <c r="D72" s="143"/>
      <c r="E72" s="145"/>
      <c r="F72" s="145"/>
      <c r="G72" s="146"/>
      <c r="H72" s="146"/>
      <c r="I72" s="146"/>
      <c r="J72" s="146"/>
      <c r="K72" s="146"/>
      <c r="L72" s="146"/>
      <c r="M72" s="146"/>
      <c r="N72" s="146"/>
      <c r="O72" s="146"/>
      <c r="P72" s="146"/>
      <c r="Q72" s="146"/>
      <c r="R72" s="144"/>
      <c r="S72" s="15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4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4"/>
      <c r="AV72" s="2"/>
      <c r="AW72" s="2"/>
      <c r="AX72" s="2"/>
      <c r="AY72" s="2"/>
      <c r="AZ72" s="4"/>
      <c r="BA72" s="2"/>
    </row>
    <row r="73" spans="1:53" ht="13.65" customHeight="1" x14ac:dyDescent="0.25">
      <c r="A73" s="2"/>
      <c r="B73" s="2"/>
      <c r="C73" s="11"/>
      <c r="D73" s="143"/>
      <c r="E73" s="268" t="s">
        <v>83</v>
      </c>
      <c r="F73" s="269"/>
      <c r="G73" s="269"/>
      <c r="H73" s="269"/>
      <c r="I73" s="269"/>
      <c r="J73" s="269"/>
      <c r="K73" s="269"/>
      <c r="L73" s="269"/>
      <c r="M73" s="269"/>
      <c r="N73" s="269"/>
      <c r="O73" s="269"/>
      <c r="P73" s="269"/>
      <c r="Q73" s="269"/>
      <c r="R73" s="144"/>
      <c r="S73" s="15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4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4"/>
      <c r="AV73" s="2"/>
      <c r="AW73" s="2"/>
      <c r="AX73" s="2"/>
      <c r="AY73" s="2"/>
      <c r="AZ73" s="4"/>
      <c r="BA73" s="2"/>
    </row>
    <row r="74" spans="1:53" ht="12.75" customHeight="1" x14ac:dyDescent="0.25">
      <c r="A74" s="2"/>
      <c r="B74" s="2"/>
      <c r="C74" s="11"/>
      <c r="D74" s="143"/>
      <c r="E74" s="269"/>
      <c r="F74" s="269"/>
      <c r="G74" s="269"/>
      <c r="H74" s="269"/>
      <c r="I74" s="269"/>
      <c r="J74" s="269"/>
      <c r="K74" s="269"/>
      <c r="L74" s="269"/>
      <c r="M74" s="269"/>
      <c r="N74" s="269"/>
      <c r="O74" s="269"/>
      <c r="P74" s="269"/>
      <c r="Q74" s="269"/>
      <c r="R74" s="144"/>
      <c r="S74" s="15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4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4"/>
      <c r="AV74" s="2"/>
      <c r="AW74" s="2"/>
      <c r="AX74" s="2"/>
      <c r="AY74" s="2"/>
      <c r="AZ74" s="4"/>
      <c r="BA74" s="2"/>
    </row>
    <row r="75" spans="1:53" ht="12.75" customHeight="1" x14ac:dyDescent="0.25">
      <c r="A75" s="2"/>
      <c r="B75" s="2"/>
      <c r="C75" s="11"/>
      <c r="D75" s="143"/>
      <c r="E75" s="145"/>
      <c r="F75" s="145"/>
      <c r="G75" s="146"/>
      <c r="H75" s="146"/>
      <c r="I75" s="146"/>
      <c r="J75" s="146"/>
      <c r="K75" s="146"/>
      <c r="L75" s="146"/>
      <c r="M75" s="146"/>
      <c r="N75" s="146"/>
      <c r="O75" s="146"/>
      <c r="P75" s="146"/>
      <c r="Q75" s="146"/>
      <c r="R75" s="144"/>
      <c r="S75" s="15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4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4"/>
      <c r="AV75" s="2"/>
      <c r="AW75" s="2"/>
      <c r="AX75" s="2"/>
      <c r="AY75" s="2"/>
      <c r="AZ75" s="4"/>
      <c r="BA75" s="2"/>
    </row>
    <row r="76" spans="1:53" ht="13.5" customHeight="1" x14ac:dyDescent="0.25">
      <c r="A76" s="2"/>
      <c r="B76" s="2"/>
      <c r="C76" s="11"/>
      <c r="D76" s="149"/>
      <c r="E76" s="260" t="s">
        <v>84</v>
      </c>
      <c r="F76" s="261"/>
      <c r="G76" s="261"/>
      <c r="H76" s="261"/>
      <c r="I76" s="261"/>
      <c r="J76" s="261"/>
      <c r="K76" s="261"/>
      <c r="L76" s="261"/>
      <c r="M76" s="261"/>
      <c r="N76" s="261"/>
      <c r="O76" s="261"/>
      <c r="P76" s="261"/>
      <c r="Q76" s="261"/>
      <c r="R76" s="150"/>
      <c r="S76" s="15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4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4"/>
      <c r="AV76" s="2"/>
      <c r="AW76" s="2"/>
      <c r="AX76" s="2"/>
      <c r="AY76" s="2"/>
      <c r="AZ76" s="4"/>
      <c r="BA76" s="2"/>
    </row>
    <row r="77" spans="1:53" ht="12.75" customHeight="1" x14ac:dyDescent="0.25">
      <c r="A77" s="2"/>
      <c r="B77" s="2"/>
      <c r="C77" s="2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4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4"/>
      <c r="AV77" s="2"/>
      <c r="AW77" s="2"/>
      <c r="AX77" s="2"/>
      <c r="AY77" s="2"/>
      <c r="AZ77" s="4"/>
      <c r="BA77" s="2"/>
    </row>
    <row r="78" spans="1:53" ht="12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4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4"/>
      <c r="AV78" s="2"/>
      <c r="AW78" s="2"/>
      <c r="AX78" s="2"/>
      <c r="AY78" s="2"/>
      <c r="AZ78" s="4"/>
      <c r="BA78" s="2"/>
    </row>
    <row r="79" spans="1:53" ht="12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4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4"/>
      <c r="AV79" s="2"/>
      <c r="AW79" s="2"/>
      <c r="AX79" s="2"/>
      <c r="AY79" s="2"/>
      <c r="AZ79" s="4"/>
      <c r="BA79" s="2"/>
    </row>
    <row r="80" spans="1:53" ht="12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4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4"/>
      <c r="AV80" s="2"/>
      <c r="AW80" s="2"/>
      <c r="AX80" s="2"/>
      <c r="AY80" s="2"/>
      <c r="AZ80" s="4"/>
      <c r="BA80" s="2"/>
    </row>
    <row r="81" spans="1:53" ht="12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4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4"/>
      <c r="AV81" s="2"/>
      <c r="AW81" s="2"/>
      <c r="AX81" s="2"/>
      <c r="AY81" s="2"/>
      <c r="AZ81" s="4"/>
      <c r="BA81" s="2"/>
    </row>
    <row r="82" spans="1:53" ht="12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4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4"/>
      <c r="AV82" s="2"/>
      <c r="AW82" s="2"/>
      <c r="AX82" s="2"/>
      <c r="AY82" s="2"/>
      <c r="AZ82" s="4"/>
      <c r="BA82" s="2"/>
    </row>
    <row r="83" spans="1:53" ht="12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4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4"/>
      <c r="AV83" s="2"/>
      <c r="AW83" s="2"/>
      <c r="AX83" s="2"/>
      <c r="AY83" s="2"/>
      <c r="AZ83" s="4"/>
      <c r="BA83" s="2"/>
    </row>
    <row r="84" spans="1:53" ht="12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4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4"/>
      <c r="AV84" s="2"/>
      <c r="AW84" s="2"/>
      <c r="AX84" s="2"/>
      <c r="AY84" s="2"/>
      <c r="AZ84" s="4"/>
      <c r="BA84" s="2"/>
    </row>
    <row r="85" spans="1:53" ht="12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4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4"/>
      <c r="AV85" s="2"/>
      <c r="AW85" s="2"/>
      <c r="AX85" s="2"/>
      <c r="AY85" s="2"/>
      <c r="AZ85" s="4"/>
      <c r="BA85" s="2"/>
    </row>
    <row r="86" spans="1:53" ht="12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4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4"/>
      <c r="AV86" s="2"/>
      <c r="AW86" s="2"/>
      <c r="AX86" s="2"/>
      <c r="AY86" s="2"/>
      <c r="AZ86" s="4"/>
      <c r="BA86" s="2"/>
    </row>
    <row r="87" spans="1:53" ht="12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4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4"/>
      <c r="AV87" s="2"/>
      <c r="AW87" s="2"/>
      <c r="AX87" s="2"/>
      <c r="AY87" s="2"/>
      <c r="AZ87" s="4"/>
      <c r="BA87" s="2"/>
    </row>
    <row r="88" spans="1:53" ht="12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4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4"/>
      <c r="AV88" s="2"/>
      <c r="AW88" s="2"/>
      <c r="AX88" s="2"/>
      <c r="AY88" s="2"/>
      <c r="AZ88" s="4"/>
      <c r="BA88" s="2"/>
    </row>
    <row r="89" spans="1:53" ht="12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4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4"/>
      <c r="AV89" s="2"/>
      <c r="AW89" s="2"/>
      <c r="AX89" s="2"/>
      <c r="AY89" s="2"/>
      <c r="AZ89" s="4"/>
      <c r="BA89" s="2"/>
    </row>
    <row r="90" spans="1:53" ht="12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4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4"/>
      <c r="AV90" s="2"/>
      <c r="AW90" s="2"/>
      <c r="AX90" s="2"/>
      <c r="AY90" s="2"/>
      <c r="AZ90" s="4"/>
      <c r="BA90" s="2"/>
    </row>
    <row r="91" spans="1:53" ht="12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4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4"/>
      <c r="AV91" s="2"/>
      <c r="AW91" s="2"/>
      <c r="AX91" s="2"/>
      <c r="AY91" s="2"/>
      <c r="AZ91" s="4"/>
      <c r="BA91" s="2"/>
    </row>
    <row r="92" spans="1:53" ht="12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4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4"/>
      <c r="AV92" s="2"/>
      <c r="AW92" s="2"/>
      <c r="AX92" s="2"/>
      <c r="AY92" s="2"/>
      <c r="AZ92" s="4"/>
      <c r="BA92" s="2"/>
    </row>
    <row r="93" spans="1:53" ht="12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4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4"/>
      <c r="AV93" s="2"/>
      <c r="AW93" s="2"/>
      <c r="AX93" s="2"/>
      <c r="AY93" s="2"/>
      <c r="AZ93" s="4"/>
      <c r="BA93" s="2"/>
    </row>
    <row r="94" spans="1:53" ht="12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4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4"/>
      <c r="AV94" s="2"/>
      <c r="AW94" s="2"/>
      <c r="AX94" s="2"/>
      <c r="AY94" s="2"/>
      <c r="AZ94" s="4"/>
      <c r="BA94" s="2"/>
    </row>
  </sheetData>
  <sheetProtection algorithmName="SHA-512" hashValue="1CgBm1OYJypipiLf2DBZ1BL1eN8FACTSVDK+eAKCs1FLRr56EdrKorR7dNiRl2h2TXUljJkS/DDUS6W9Mrftuw==" saltValue="pYZBIgp0NMSl4Rxi94Chlg==" spinCount="100000" sheet="1" selectLockedCells="1"/>
  <mergeCells count="44">
    <mergeCell ref="AW6:AW7"/>
    <mergeCell ref="AX6:AX7"/>
    <mergeCell ref="AY6:AY7"/>
    <mergeCell ref="AM6:AM7"/>
    <mergeCell ref="AN6:AN7"/>
    <mergeCell ref="AO6:AO7"/>
    <mergeCell ref="AP6:AP7"/>
    <mergeCell ref="AQ6:AQ7"/>
    <mergeCell ref="AR6:AR7"/>
    <mergeCell ref="AU6:AU7"/>
    <mergeCell ref="AV6:AV7"/>
    <mergeCell ref="AT6:AT7"/>
    <mergeCell ref="E76:Q76"/>
    <mergeCell ref="G39:H39"/>
    <mergeCell ref="I39:J39"/>
    <mergeCell ref="E49:F49"/>
    <mergeCell ref="K55:L55"/>
    <mergeCell ref="E60:Q60"/>
    <mergeCell ref="E62:Q62"/>
    <mergeCell ref="E64:Q65"/>
    <mergeCell ref="E73:Q74"/>
    <mergeCell ref="E51:F51"/>
    <mergeCell ref="E53:F53"/>
    <mergeCell ref="E2:Q2"/>
    <mergeCell ref="E41:F41"/>
    <mergeCell ref="E43:F43"/>
    <mergeCell ref="E45:F45"/>
    <mergeCell ref="E47:F47"/>
    <mergeCell ref="G21:Q21"/>
    <mergeCell ref="G23:Q23"/>
    <mergeCell ref="G27:Q27"/>
    <mergeCell ref="U29:AA30"/>
    <mergeCell ref="A5:B5"/>
    <mergeCell ref="A37:B37"/>
    <mergeCell ref="A39:B40"/>
    <mergeCell ref="A38:B38"/>
    <mergeCell ref="I29:Q29"/>
    <mergeCell ref="A41:B41"/>
    <mergeCell ref="A47:B47"/>
    <mergeCell ref="A49:B49"/>
    <mergeCell ref="A51:B51"/>
    <mergeCell ref="A53:B53"/>
    <mergeCell ref="A43:B43"/>
    <mergeCell ref="A45:B45"/>
  </mergeCells>
  <pageMargins left="0.7" right="0.7" top="0.75" bottom="0.75" header="0.3" footer="0.3"/>
  <pageSetup orientation="portrait" r:id="rId1"/>
  <headerFooter>
    <oddFooter>&amp;C&amp;"Helvetica Neue,Regular"&amp;12&amp;K000000&amp;P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23"/>
  <sheetViews>
    <sheetView showGridLines="0" topLeftCell="A4" workbookViewId="0">
      <selection activeCell="G29" sqref="G29"/>
    </sheetView>
  </sheetViews>
  <sheetFormatPr defaultColWidth="10.33203125" defaultRowHeight="15" customHeight="1" x14ac:dyDescent="0.25"/>
  <cols>
    <col min="1" max="1" width="69" style="151" customWidth="1"/>
    <col min="2" max="2" width="15.33203125" style="151" customWidth="1"/>
    <col min="3" max="4" width="16.6640625" style="151" customWidth="1"/>
    <col min="5" max="5" width="10.44140625" style="151" customWidth="1"/>
    <col min="6" max="6" width="35.33203125" style="151" customWidth="1"/>
    <col min="7" max="11" width="10.44140625" style="151" customWidth="1"/>
    <col min="12" max="256" width="10.33203125" style="151" customWidth="1"/>
  </cols>
  <sheetData>
    <row r="1" spans="1:12" ht="15.75" customHeight="1" x14ac:dyDescent="0.25">
      <c r="A1" s="152"/>
      <c r="B1" s="153"/>
      <c r="C1" s="153"/>
      <c r="D1" s="153"/>
      <c r="E1" s="154"/>
      <c r="F1" s="155"/>
      <c r="G1" s="155"/>
      <c r="H1" s="155"/>
      <c r="I1" s="155"/>
      <c r="J1" s="155"/>
      <c r="K1" s="155"/>
      <c r="L1" s="4"/>
    </row>
    <row r="2" spans="1:12" ht="26.25" customHeight="1" x14ac:dyDescent="0.3">
      <c r="A2" s="156" t="s">
        <v>85</v>
      </c>
      <c r="B2" s="292" t="s">
        <v>86</v>
      </c>
      <c r="C2" s="292" t="s">
        <v>87</v>
      </c>
      <c r="D2" s="284" t="s">
        <v>66</v>
      </c>
      <c r="E2" s="284" t="s">
        <v>88</v>
      </c>
      <c r="F2" s="157"/>
      <c r="G2" s="158"/>
      <c r="H2" s="158"/>
      <c r="I2" s="158"/>
      <c r="J2" s="158"/>
      <c r="K2" s="158"/>
      <c r="L2" s="4"/>
    </row>
    <row r="3" spans="1:12" ht="21" customHeight="1" x14ac:dyDescent="0.3">
      <c r="A3" s="159" t="s">
        <v>89</v>
      </c>
      <c r="B3" s="293"/>
      <c r="C3" s="293"/>
      <c r="D3" s="294"/>
      <c r="E3" s="285"/>
      <c r="F3" s="160"/>
      <c r="G3" s="161"/>
      <c r="H3" s="161"/>
      <c r="I3" s="161"/>
      <c r="J3" s="161"/>
      <c r="K3" s="161"/>
      <c r="L3" s="4"/>
    </row>
    <row r="4" spans="1:12" ht="16.5" customHeight="1" x14ac:dyDescent="0.25">
      <c r="A4" s="162" t="s">
        <v>14</v>
      </c>
      <c r="B4" s="163"/>
      <c r="C4" s="163">
        <f>C21+C36+C51+C66+C81+C96+C111</f>
        <v>0</v>
      </c>
      <c r="D4" s="164">
        <f t="shared" ref="D4:D13" si="0">SUM(B4:C4)</f>
        <v>0</v>
      </c>
      <c r="E4" s="165"/>
      <c r="F4" s="42"/>
      <c r="G4" s="8"/>
      <c r="H4" s="8"/>
      <c r="I4" s="8"/>
      <c r="J4" s="8"/>
      <c r="K4" s="8"/>
      <c r="L4" s="4"/>
    </row>
    <row r="5" spans="1:12" ht="16.05" customHeight="1" x14ac:dyDescent="0.25">
      <c r="A5" s="162" t="s">
        <v>18</v>
      </c>
      <c r="B5" s="164">
        <f t="shared" ref="B5:B13" si="1">B22+B37+B52+B67+B82+B97+B112</f>
        <v>0</v>
      </c>
      <c r="C5" s="164">
        <f>C22+C37+C52+C67+C82+C97+C112</f>
        <v>0</v>
      </c>
      <c r="D5" s="164">
        <f t="shared" si="0"/>
        <v>0</v>
      </c>
      <c r="E5" s="165"/>
      <c r="F5" s="42"/>
      <c r="G5" s="8"/>
      <c r="H5" s="8"/>
      <c r="I5" s="8"/>
      <c r="J5" s="8"/>
      <c r="K5" s="8"/>
      <c r="L5" s="4"/>
    </row>
    <row r="6" spans="1:12" ht="16.05" customHeight="1" x14ac:dyDescent="0.3">
      <c r="A6" s="166" t="s">
        <v>20</v>
      </c>
      <c r="B6" s="167">
        <f t="shared" si="1"/>
        <v>0</v>
      </c>
      <c r="C6" s="167">
        <f>C23+C38+C53+C68+C83+C98+C113</f>
        <v>0</v>
      </c>
      <c r="D6" s="167">
        <f t="shared" si="0"/>
        <v>0</v>
      </c>
      <c r="E6" s="168" t="e">
        <f>D6/(D6+D7+D9+D10+D11+D13)</f>
        <v>#DIV/0!</v>
      </c>
      <c r="F6" s="169" t="e">
        <f>IF(E6&lt;='Idea Generale'!AZ10,"OK","ATTENZIONE: il valore è soprasoglia!!!!")</f>
        <v>#DIV/0!</v>
      </c>
      <c r="G6" s="170"/>
      <c r="H6" s="170"/>
      <c r="I6" s="170"/>
      <c r="J6" s="170"/>
      <c r="K6" s="170"/>
      <c r="L6" s="171"/>
    </row>
    <row r="7" spans="1:12" ht="16.05" customHeight="1" x14ac:dyDescent="0.3">
      <c r="A7" s="166" t="s">
        <v>23</v>
      </c>
      <c r="B7" s="167">
        <f t="shared" si="1"/>
        <v>0</v>
      </c>
      <c r="C7" s="167">
        <f>C24+C39+C54+C69+C84+C99+C114</f>
        <v>0</v>
      </c>
      <c r="D7" s="167">
        <f t="shared" si="0"/>
        <v>0</v>
      </c>
      <c r="E7" s="168"/>
      <c r="F7" s="169"/>
      <c r="G7" s="8"/>
      <c r="H7" s="8"/>
      <c r="I7" s="8"/>
      <c r="J7" s="8"/>
      <c r="K7" s="8"/>
      <c r="L7" s="4"/>
    </row>
    <row r="8" spans="1:12" ht="16.05" customHeight="1" x14ac:dyDescent="0.3">
      <c r="A8" s="166" t="s">
        <v>90</v>
      </c>
      <c r="B8" s="167">
        <f t="shared" si="1"/>
        <v>0</v>
      </c>
      <c r="C8" s="172"/>
      <c r="D8" s="167">
        <f t="shared" si="0"/>
        <v>0</v>
      </c>
      <c r="E8" s="168" t="e">
        <f>D8/(D8+D9+D11+D12+D13+D15)</f>
        <v>#DIV/0!</v>
      </c>
      <c r="F8" s="169" t="e">
        <f>IF(E8&lt;='Idea Generale'!AZ12,"OK","ATTENZIONE: il valore è soprasoglia!!!!")</f>
        <v>#DIV/0!</v>
      </c>
      <c r="G8" s="8"/>
      <c r="H8" s="8"/>
      <c r="I8" s="8"/>
      <c r="J8" s="8"/>
      <c r="K8" s="8"/>
      <c r="L8" s="4"/>
    </row>
    <row r="9" spans="1:12" ht="16.05" customHeight="1" x14ac:dyDescent="0.3">
      <c r="A9" s="166" t="s">
        <v>91</v>
      </c>
      <c r="B9" s="167">
        <f t="shared" si="1"/>
        <v>0</v>
      </c>
      <c r="C9" s="167">
        <f>C26+C41+C56+C71+C86+C101+C116</f>
        <v>0</v>
      </c>
      <c r="D9" s="167">
        <f t="shared" si="0"/>
        <v>0</v>
      </c>
      <c r="E9" s="168"/>
      <c r="F9" s="169"/>
      <c r="G9" s="8"/>
      <c r="H9" s="8"/>
      <c r="I9" s="8"/>
      <c r="J9" s="8"/>
      <c r="K9" s="8"/>
      <c r="L9" s="4"/>
    </row>
    <row r="10" spans="1:12" ht="16.05" customHeight="1" x14ac:dyDescent="0.3">
      <c r="A10" s="166" t="s">
        <v>30</v>
      </c>
      <c r="B10" s="167">
        <f t="shared" si="1"/>
        <v>0</v>
      </c>
      <c r="C10" s="167">
        <f>C27+C42+C57+C72+C87+C102+C117</f>
        <v>0</v>
      </c>
      <c r="D10" s="167">
        <f t="shared" si="0"/>
        <v>0</v>
      </c>
      <c r="E10" s="168"/>
      <c r="F10" s="169"/>
      <c r="G10" s="8"/>
      <c r="H10" s="8"/>
      <c r="I10" s="8"/>
      <c r="J10" s="8"/>
      <c r="K10" s="8"/>
      <c r="L10" s="4"/>
    </row>
    <row r="11" spans="1:12" ht="16.05" customHeight="1" x14ac:dyDescent="0.3">
      <c r="A11" s="166" t="s">
        <v>33</v>
      </c>
      <c r="B11" s="167">
        <f t="shared" si="1"/>
        <v>0</v>
      </c>
      <c r="C11" s="167">
        <f>C28+C43+C58+C73+C88+C103+C118</f>
        <v>0</v>
      </c>
      <c r="D11" s="167">
        <f t="shared" si="0"/>
        <v>0</v>
      </c>
      <c r="E11" s="168"/>
      <c r="F11" s="169"/>
      <c r="G11" s="8"/>
      <c r="H11" s="8"/>
      <c r="I11" s="8"/>
      <c r="J11" s="8"/>
      <c r="K11" s="8"/>
      <c r="L11" s="4"/>
    </row>
    <row r="12" spans="1:12" ht="16.05" customHeight="1" x14ac:dyDescent="0.3">
      <c r="A12" s="166" t="s">
        <v>35</v>
      </c>
      <c r="B12" s="167">
        <f t="shared" si="1"/>
        <v>0</v>
      </c>
      <c r="C12" s="167">
        <f>C29+C44+C59+C74+C89+C104+C119</f>
        <v>0</v>
      </c>
      <c r="D12" s="167">
        <f t="shared" si="0"/>
        <v>0</v>
      </c>
      <c r="E12" s="168" t="e">
        <f>D12/(D6+D7+D9+D10+D11+D13)</f>
        <v>#DIV/0!</v>
      </c>
      <c r="F12" s="169" t="e">
        <f>IF(E12&lt;='Idea Generale'!AZ16,"OK","ATTENZIONE: il valore è soprasoglia!!!!")</f>
        <v>#DIV/0!</v>
      </c>
      <c r="G12" s="170"/>
      <c r="H12" s="170"/>
      <c r="I12" s="170"/>
      <c r="J12" s="170"/>
      <c r="K12" s="170"/>
      <c r="L12" s="4"/>
    </row>
    <row r="13" spans="1:12" ht="15.75" customHeight="1" x14ac:dyDescent="0.3">
      <c r="A13" s="173" t="s">
        <v>37</v>
      </c>
      <c r="B13" s="174">
        <f t="shared" si="1"/>
        <v>0</v>
      </c>
      <c r="C13" s="174">
        <f>C30+C45+C60+C75+C90+C105+C120</f>
        <v>0</v>
      </c>
      <c r="D13" s="174">
        <f t="shared" si="0"/>
        <v>0</v>
      </c>
      <c r="E13" s="168" t="e">
        <f>D13/(D6+D7+D9+D10+D11+D13)</f>
        <v>#DIV/0!</v>
      </c>
      <c r="F13" s="169" t="e">
        <f>IF(E13&lt;='Idea Generale'!AZ17,"OK","ATTENZIONE: il valore è soprasoglia!!!!")</f>
        <v>#DIV/0!</v>
      </c>
      <c r="G13" s="170"/>
      <c r="H13" s="170"/>
      <c r="I13" s="170"/>
      <c r="J13" s="170"/>
      <c r="K13" s="170"/>
      <c r="L13" s="4"/>
    </row>
    <row r="14" spans="1:12" ht="15.75" customHeight="1" x14ac:dyDescent="0.3">
      <c r="A14" s="175" t="s">
        <v>66</v>
      </c>
      <c r="B14" s="176">
        <f>SUM(B4:B13)</f>
        <v>0</v>
      </c>
      <c r="C14" s="176">
        <f>SUM(C4:C13)</f>
        <v>0</v>
      </c>
      <c r="D14" s="176">
        <f>SUM(D4:D13)</f>
        <v>0</v>
      </c>
      <c r="E14" s="177"/>
      <c r="F14" s="178"/>
      <c r="G14" s="4"/>
      <c r="H14" s="4"/>
      <c r="I14" s="4"/>
      <c r="J14" s="4"/>
      <c r="K14" s="4"/>
      <c r="L14" s="4"/>
    </row>
    <row r="15" spans="1:12" ht="15.75" customHeight="1" x14ac:dyDescent="0.3">
      <c r="A15" s="281" t="s">
        <v>92</v>
      </c>
      <c r="B15" s="282"/>
      <c r="C15" s="283"/>
      <c r="D15" s="179">
        <f>(D9+D10+D11+D12+D13)*1.25</f>
        <v>0</v>
      </c>
      <c r="E15" s="180"/>
      <c r="F15" s="181"/>
      <c r="G15" s="181"/>
      <c r="H15" s="181"/>
      <c r="I15" s="181"/>
      <c r="J15" s="181"/>
      <c r="K15" s="181"/>
      <c r="L15" s="4"/>
    </row>
    <row r="16" spans="1:12" ht="15.75" customHeight="1" x14ac:dyDescent="0.3">
      <c r="A16" s="182"/>
      <c r="B16" s="182"/>
      <c r="C16" s="182"/>
      <c r="D16" s="183" t="str">
        <f>'Idea Generale'!M55</f>
        <v>ATTENZIONE: Il totale è fuori soglia!!!</v>
      </c>
      <c r="E16" s="184"/>
      <c r="F16" s="185"/>
      <c r="G16" s="185"/>
      <c r="H16" s="185"/>
      <c r="I16" s="185"/>
      <c r="J16" s="185"/>
      <c r="K16" s="185"/>
      <c r="L16" s="4"/>
    </row>
    <row r="17" spans="1:12" ht="16.5" customHeight="1" x14ac:dyDescent="0.3">
      <c r="A17" s="186"/>
      <c r="B17" s="186"/>
      <c r="C17" s="186"/>
      <c r="D17" s="187"/>
      <c r="E17" s="184"/>
      <c r="F17" s="185"/>
      <c r="G17" s="185"/>
      <c r="H17" s="185"/>
      <c r="I17" s="185"/>
      <c r="J17" s="185"/>
      <c r="K17" s="185"/>
      <c r="L17" s="4"/>
    </row>
    <row r="18" spans="1:12" ht="15" customHeight="1" x14ac:dyDescent="0.3">
      <c r="A18" s="286" t="s">
        <v>93</v>
      </c>
      <c r="B18" s="287"/>
      <c r="C18" s="287"/>
      <c r="D18" s="288"/>
      <c r="E18" s="188"/>
      <c r="F18" s="185"/>
      <c r="G18" s="185"/>
      <c r="H18" s="185"/>
      <c r="I18" s="185"/>
      <c r="J18" s="185"/>
      <c r="K18" s="185"/>
      <c r="L18" s="4"/>
    </row>
    <row r="19" spans="1:12" ht="15.75" customHeight="1" x14ac:dyDescent="0.3">
      <c r="A19" s="289"/>
      <c r="B19" s="290"/>
      <c r="C19" s="290"/>
      <c r="D19" s="291"/>
      <c r="E19" s="188"/>
      <c r="F19" s="185"/>
      <c r="G19" s="185"/>
      <c r="H19" s="185"/>
      <c r="I19" s="185"/>
      <c r="J19" s="185"/>
      <c r="K19" s="185"/>
      <c r="L19" s="4"/>
    </row>
    <row r="20" spans="1:12" ht="19.5" customHeight="1" x14ac:dyDescent="0.35">
      <c r="A20" s="189" t="s">
        <v>68</v>
      </c>
      <c r="B20" s="190" t="s">
        <v>94</v>
      </c>
      <c r="C20" s="190" t="s">
        <v>95</v>
      </c>
      <c r="D20" s="190" t="s">
        <v>66</v>
      </c>
      <c r="E20" s="42"/>
      <c r="F20" s="4"/>
      <c r="G20" s="4"/>
      <c r="H20" s="4"/>
      <c r="I20" s="4"/>
      <c r="J20" s="4"/>
      <c r="K20" s="4"/>
      <c r="L20" s="4"/>
    </row>
    <row r="21" spans="1:12" ht="16.5" customHeight="1" x14ac:dyDescent="0.25">
      <c r="A21" s="191" t="s">
        <v>14</v>
      </c>
      <c r="B21" s="192"/>
      <c r="C21" s="192"/>
      <c r="D21" s="193">
        <f t="shared" ref="D21:D31" si="2">SUM(B21:C21)</f>
        <v>0</v>
      </c>
      <c r="E21" s="42"/>
      <c r="F21" s="4"/>
      <c r="G21" s="4"/>
      <c r="H21" s="4"/>
      <c r="I21" s="4"/>
      <c r="J21" s="4"/>
      <c r="K21" s="4"/>
      <c r="L21" s="4"/>
    </row>
    <row r="22" spans="1:12" ht="16.05" customHeight="1" x14ac:dyDescent="0.25">
      <c r="A22" s="191" t="s">
        <v>18</v>
      </c>
      <c r="B22" s="194"/>
      <c r="C22" s="194"/>
      <c r="D22" s="195">
        <f t="shared" si="2"/>
        <v>0</v>
      </c>
      <c r="E22" s="42"/>
      <c r="F22" s="4"/>
      <c r="G22" s="4"/>
      <c r="H22" s="4"/>
      <c r="I22" s="4"/>
      <c r="J22" s="4"/>
      <c r="K22" s="4"/>
      <c r="L22" s="4"/>
    </row>
    <row r="23" spans="1:12" ht="16.05" customHeight="1" x14ac:dyDescent="0.25">
      <c r="A23" s="196" t="s">
        <v>20</v>
      </c>
      <c r="B23" s="194"/>
      <c r="C23" s="230"/>
      <c r="D23" s="197">
        <f t="shared" si="2"/>
        <v>0</v>
      </c>
      <c r="E23" s="198" t="e">
        <f>C23/(C23+C26+C27+C28+C30)</f>
        <v>#DIV/0!</v>
      </c>
      <c r="F23" s="4"/>
      <c r="G23" s="4"/>
      <c r="H23" s="4"/>
      <c r="I23" s="199"/>
      <c r="J23" s="4"/>
      <c r="K23" s="4"/>
      <c r="L23" s="4"/>
    </row>
    <row r="24" spans="1:12" ht="16.05" customHeight="1" x14ac:dyDescent="0.25">
      <c r="A24" s="196" t="s">
        <v>23</v>
      </c>
      <c r="B24" s="194"/>
      <c r="C24" s="230"/>
      <c r="D24" s="197">
        <f t="shared" si="2"/>
        <v>0</v>
      </c>
      <c r="E24" s="42"/>
      <c r="F24" s="4"/>
      <c r="G24" s="4"/>
      <c r="H24" s="4"/>
      <c r="I24" s="4"/>
      <c r="J24" s="4"/>
      <c r="K24" s="4"/>
      <c r="L24" s="4"/>
    </row>
    <row r="25" spans="1:12" ht="16.05" customHeight="1" x14ac:dyDescent="0.25">
      <c r="A25" s="196" t="s">
        <v>90</v>
      </c>
      <c r="B25" s="194"/>
      <c r="C25" s="194"/>
      <c r="D25" s="197">
        <f t="shared" si="2"/>
        <v>0</v>
      </c>
      <c r="E25" s="42"/>
      <c r="F25" s="200"/>
      <c r="G25" s="200"/>
      <c r="H25" s="4"/>
      <c r="I25" s="4"/>
      <c r="J25" s="4"/>
      <c r="K25" s="4"/>
      <c r="L25" s="4"/>
    </row>
    <row r="26" spans="1:12" ht="16.05" customHeight="1" x14ac:dyDescent="0.25">
      <c r="A26" s="196" t="s">
        <v>91</v>
      </c>
      <c r="B26" s="194"/>
      <c r="C26" s="201">
        <f>G31</f>
        <v>0</v>
      </c>
      <c r="D26" s="197">
        <f t="shared" si="2"/>
        <v>0</v>
      </c>
      <c r="E26" s="202"/>
      <c r="F26" s="232" t="s">
        <v>104</v>
      </c>
      <c r="G26" s="203" t="s">
        <v>96</v>
      </c>
      <c r="H26" s="204"/>
      <c r="I26" s="4"/>
      <c r="J26" s="4"/>
      <c r="K26" s="4"/>
      <c r="L26" s="4"/>
    </row>
    <row r="27" spans="1:12" ht="16.05" customHeight="1" x14ac:dyDescent="0.25">
      <c r="A27" s="196" t="s">
        <v>30</v>
      </c>
      <c r="B27" s="194"/>
      <c r="C27" s="230"/>
      <c r="D27" s="197">
        <f t="shared" si="2"/>
        <v>0</v>
      </c>
      <c r="E27" s="202"/>
      <c r="F27" s="205" t="s">
        <v>97</v>
      </c>
      <c r="G27" s="233"/>
      <c r="H27" s="204"/>
      <c r="I27" s="4"/>
      <c r="J27" s="4"/>
      <c r="K27" s="4"/>
      <c r="L27" s="4"/>
    </row>
    <row r="28" spans="1:12" ht="16.05" customHeight="1" x14ac:dyDescent="0.25">
      <c r="A28" s="196" t="s">
        <v>33</v>
      </c>
      <c r="B28" s="194"/>
      <c r="C28" s="230"/>
      <c r="D28" s="197">
        <f t="shared" si="2"/>
        <v>0</v>
      </c>
      <c r="E28" s="202"/>
      <c r="F28" s="205" t="s">
        <v>98</v>
      </c>
      <c r="G28" s="233"/>
      <c r="H28" s="204"/>
      <c r="I28" s="4"/>
      <c r="J28" s="4"/>
      <c r="K28" s="4"/>
      <c r="L28" s="4"/>
    </row>
    <row r="29" spans="1:12" ht="16.05" customHeight="1" x14ac:dyDescent="0.25">
      <c r="A29" s="196" t="s">
        <v>35</v>
      </c>
      <c r="B29" s="194"/>
      <c r="C29" s="206">
        <f>(C23+C24+C26+C27+C28+C30)*'Idea Generale'!AZ16</f>
        <v>0</v>
      </c>
      <c r="D29" s="197">
        <f t="shared" si="2"/>
        <v>0</v>
      </c>
      <c r="E29" s="202"/>
      <c r="F29" s="206"/>
      <c r="G29" s="234">
        <v>0</v>
      </c>
      <c r="H29" s="207"/>
      <c r="I29" s="170"/>
      <c r="J29" s="170"/>
      <c r="K29" s="170"/>
      <c r="L29" s="4"/>
    </row>
    <row r="30" spans="1:12" ht="15.75" customHeight="1" x14ac:dyDescent="0.25">
      <c r="A30" s="208" t="s">
        <v>37</v>
      </c>
      <c r="B30" s="209"/>
      <c r="C30" s="231"/>
      <c r="D30" s="210">
        <f t="shared" si="2"/>
        <v>0</v>
      </c>
      <c r="E30" s="202"/>
      <c r="F30" s="211"/>
      <c r="G30" s="233">
        <v>0</v>
      </c>
      <c r="H30" s="204"/>
      <c r="I30" s="4"/>
      <c r="J30" s="4"/>
      <c r="K30" s="4"/>
      <c r="L30" s="4"/>
    </row>
    <row r="31" spans="1:12" ht="15.75" customHeight="1" x14ac:dyDescent="0.3">
      <c r="A31" s="175" t="s">
        <v>99</v>
      </c>
      <c r="B31" s="176">
        <f>SUM(B21:B30)</f>
        <v>0</v>
      </c>
      <c r="C31" s="176">
        <f>SUM(C21:C30)</f>
        <v>0</v>
      </c>
      <c r="D31" s="176">
        <f t="shared" si="2"/>
        <v>0</v>
      </c>
      <c r="E31" s="202"/>
      <c r="F31" s="212" t="s">
        <v>100</v>
      </c>
      <c r="G31" s="213">
        <f>SUM(G27:G30)</f>
        <v>0</v>
      </c>
      <c r="H31" s="204"/>
      <c r="I31" s="4"/>
      <c r="J31" s="4"/>
      <c r="K31" s="4"/>
      <c r="L31" s="4"/>
    </row>
    <row r="32" spans="1:12" ht="15.75" customHeight="1" x14ac:dyDescent="0.3">
      <c r="A32" s="281" t="s">
        <v>101</v>
      </c>
      <c r="B32" s="282"/>
      <c r="C32" s="283"/>
      <c r="D32" s="179">
        <f>(D26+D27+D28+D29+D30)*1.25</f>
        <v>0</v>
      </c>
      <c r="E32" s="42"/>
      <c r="F32" s="59"/>
      <c r="G32" s="59"/>
      <c r="H32" s="4"/>
      <c r="I32" s="4"/>
      <c r="J32" s="4"/>
      <c r="K32" s="4"/>
      <c r="L32" s="4"/>
    </row>
    <row r="33" spans="1:12" ht="15.75" customHeight="1" x14ac:dyDescent="0.3">
      <c r="A33" s="214"/>
      <c r="B33" s="215" t="e">
        <f>B31/D31</f>
        <v>#DIV/0!</v>
      </c>
      <c r="C33" s="216" t="e">
        <f>C31/D31</f>
        <v>#DIV/0!</v>
      </c>
      <c r="D33" s="217"/>
      <c r="E33" s="8"/>
      <c r="F33" s="4"/>
      <c r="G33" s="4"/>
      <c r="H33" s="4"/>
      <c r="I33" s="4"/>
      <c r="J33" s="4"/>
      <c r="K33" s="4"/>
      <c r="L33" s="4"/>
    </row>
    <row r="34" spans="1:12" ht="15.75" customHeight="1" x14ac:dyDescent="0.25">
      <c r="A34" s="186"/>
      <c r="B34" s="218"/>
      <c r="C34" s="219"/>
      <c r="D34" s="186"/>
      <c r="E34" s="8"/>
      <c r="F34" s="4"/>
      <c r="G34" s="4"/>
      <c r="H34" s="4"/>
      <c r="I34" s="4"/>
      <c r="J34" s="4"/>
      <c r="K34" s="4"/>
      <c r="L34" s="4"/>
    </row>
    <row r="35" spans="1:12" ht="15.75" customHeight="1" x14ac:dyDescent="0.3">
      <c r="A35" s="220" t="s">
        <v>70</v>
      </c>
      <c r="B35" s="190" t="s">
        <v>94</v>
      </c>
      <c r="C35" s="190" t="s">
        <v>95</v>
      </c>
      <c r="D35" s="190" t="s">
        <v>66</v>
      </c>
      <c r="E35" s="42"/>
      <c r="F35" s="4"/>
      <c r="G35" s="4"/>
      <c r="H35" s="4"/>
      <c r="I35" s="4"/>
      <c r="J35" s="4"/>
      <c r="K35" s="4"/>
      <c r="L35" s="4"/>
    </row>
    <row r="36" spans="1:12" ht="16.5" customHeight="1" x14ac:dyDescent="0.25">
      <c r="A36" s="191" t="s">
        <v>14</v>
      </c>
      <c r="B36" s="192"/>
      <c r="C36" s="192"/>
      <c r="D36" s="193">
        <f t="shared" ref="D36:D46" si="3">SUM(B36:C36)</f>
        <v>0</v>
      </c>
      <c r="E36" s="42"/>
      <c r="F36" s="4"/>
      <c r="G36" s="4"/>
      <c r="H36" s="4"/>
      <c r="I36" s="4"/>
      <c r="J36" s="4"/>
      <c r="K36" s="4"/>
      <c r="L36" s="4"/>
    </row>
    <row r="37" spans="1:12" ht="16.05" customHeight="1" x14ac:dyDescent="0.25">
      <c r="A37" s="191" t="s">
        <v>18</v>
      </c>
      <c r="B37" s="194"/>
      <c r="C37" s="194"/>
      <c r="D37" s="195">
        <f t="shared" si="3"/>
        <v>0</v>
      </c>
      <c r="E37" s="42"/>
      <c r="F37" s="4"/>
      <c r="G37" s="4"/>
      <c r="H37" s="4"/>
      <c r="I37" s="4"/>
      <c r="J37" s="4"/>
      <c r="K37" s="4"/>
      <c r="L37" s="4"/>
    </row>
    <row r="38" spans="1:12" ht="16.05" customHeight="1" x14ac:dyDescent="0.25">
      <c r="A38" s="196" t="s">
        <v>20</v>
      </c>
      <c r="B38" s="194"/>
      <c r="C38" s="230"/>
      <c r="D38" s="197">
        <f t="shared" si="3"/>
        <v>0</v>
      </c>
      <c r="E38" s="42"/>
      <c r="F38" s="4"/>
      <c r="G38" s="4"/>
      <c r="H38" s="4"/>
      <c r="I38" s="4"/>
      <c r="J38" s="4"/>
      <c r="K38" s="4"/>
      <c r="L38" s="4"/>
    </row>
    <row r="39" spans="1:12" ht="16.05" customHeight="1" x14ac:dyDescent="0.25">
      <c r="A39" s="196" t="s">
        <v>23</v>
      </c>
      <c r="B39" s="194"/>
      <c r="C39" s="230"/>
      <c r="D39" s="197">
        <f t="shared" si="3"/>
        <v>0</v>
      </c>
      <c r="E39" s="42"/>
      <c r="F39" s="4"/>
      <c r="G39" s="4"/>
      <c r="H39" s="4"/>
      <c r="I39" s="4"/>
      <c r="J39" s="4"/>
      <c r="K39" s="4"/>
      <c r="L39" s="4"/>
    </row>
    <row r="40" spans="1:12" ht="16.05" customHeight="1" x14ac:dyDescent="0.25">
      <c r="A40" s="196" t="s">
        <v>90</v>
      </c>
      <c r="B40" s="194"/>
      <c r="C40" s="194"/>
      <c r="D40" s="197">
        <f t="shared" si="3"/>
        <v>0</v>
      </c>
      <c r="E40" s="42"/>
      <c r="F40" s="4"/>
      <c r="G40" s="4"/>
      <c r="H40" s="4"/>
      <c r="I40" s="4"/>
      <c r="J40" s="4"/>
      <c r="K40" s="4"/>
      <c r="L40" s="4"/>
    </row>
    <row r="41" spans="1:12" ht="16.05" customHeight="1" x14ac:dyDescent="0.25">
      <c r="A41" s="196" t="s">
        <v>102</v>
      </c>
      <c r="B41" s="194"/>
      <c r="C41" s="230">
        <v>0</v>
      </c>
      <c r="D41" s="197">
        <f t="shared" si="3"/>
        <v>0</v>
      </c>
      <c r="E41" s="42"/>
      <c r="F41" s="4"/>
      <c r="G41" s="4"/>
      <c r="H41" s="4"/>
      <c r="I41" s="4"/>
      <c r="J41" s="4"/>
      <c r="K41" s="4"/>
      <c r="L41" s="4"/>
    </row>
    <row r="42" spans="1:12" ht="16.05" customHeight="1" x14ac:dyDescent="0.25">
      <c r="A42" s="196" t="s">
        <v>30</v>
      </c>
      <c r="B42" s="194"/>
      <c r="C42" s="230">
        <v>0</v>
      </c>
      <c r="D42" s="197">
        <f t="shared" si="3"/>
        <v>0</v>
      </c>
      <c r="E42" s="42"/>
      <c r="F42" s="4"/>
      <c r="G42" s="4"/>
      <c r="H42" s="4"/>
      <c r="I42" s="4"/>
      <c r="J42" s="4"/>
      <c r="K42" s="4"/>
      <c r="L42" s="4"/>
    </row>
    <row r="43" spans="1:12" ht="16.05" customHeight="1" x14ac:dyDescent="0.25">
      <c r="A43" s="196" t="s">
        <v>33</v>
      </c>
      <c r="B43" s="194"/>
      <c r="C43" s="230">
        <v>0</v>
      </c>
      <c r="D43" s="197">
        <f t="shared" si="3"/>
        <v>0</v>
      </c>
      <c r="E43" s="42"/>
      <c r="F43" s="4"/>
      <c r="G43" s="4"/>
      <c r="H43" s="4"/>
      <c r="I43" s="4"/>
      <c r="J43" s="4"/>
      <c r="K43" s="4"/>
      <c r="L43" s="4"/>
    </row>
    <row r="44" spans="1:12" ht="16.05" customHeight="1" x14ac:dyDescent="0.25">
      <c r="A44" s="196" t="s">
        <v>35</v>
      </c>
      <c r="B44" s="194"/>
      <c r="C44" s="230"/>
      <c r="D44" s="197">
        <f t="shared" si="3"/>
        <v>0</v>
      </c>
      <c r="E44" s="42"/>
      <c r="F44" s="4"/>
      <c r="G44" s="4"/>
      <c r="H44" s="4"/>
      <c r="I44" s="4"/>
      <c r="J44" s="4"/>
      <c r="K44" s="4"/>
      <c r="L44" s="4"/>
    </row>
    <row r="45" spans="1:12" ht="15.75" customHeight="1" x14ac:dyDescent="0.25">
      <c r="A45" s="208" t="s">
        <v>37</v>
      </c>
      <c r="B45" s="209"/>
      <c r="C45" s="231"/>
      <c r="D45" s="210">
        <f t="shared" si="3"/>
        <v>0</v>
      </c>
      <c r="E45" s="42"/>
      <c r="F45" s="4"/>
      <c r="G45" s="4"/>
      <c r="H45" s="4"/>
      <c r="I45" s="4"/>
      <c r="J45" s="4"/>
      <c r="K45" s="4"/>
      <c r="L45" s="4"/>
    </row>
    <row r="46" spans="1:12" ht="15.75" customHeight="1" x14ac:dyDescent="0.3">
      <c r="A46" s="175" t="s">
        <v>99</v>
      </c>
      <c r="B46" s="176">
        <f>SUM(B36:B45)</f>
        <v>0</v>
      </c>
      <c r="C46" s="176">
        <f>SUM(C36:C45)</f>
        <v>0</v>
      </c>
      <c r="D46" s="176">
        <f t="shared" si="3"/>
        <v>0</v>
      </c>
      <c r="E46" s="42"/>
      <c r="F46" s="4"/>
      <c r="G46" s="4"/>
      <c r="H46" s="4"/>
      <c r="I46" s="4"/>
      <c r="J46" s="4"/>
      <c r="K46" s="4"/>
      <c r="L46" s="4"/>
    </row>
    <row r="47" spans="1:12" ht="15.75" customHeight="1" x14ac:dyDescent="0.3">
      <c r="A47" s="281" t="s">
        <v>101</v>
      </c>
      <c r="B47" s="282"/>
      <c r="C47" s="283"/>
      <c r="D47" s="179">
        <f>(D41+D42+D43+D44+D45)*1.25</f>
        <v>0</v>
      </c>
      <c r="E47" s="42"/>
      <c r="F47" s="4"/>
      <c r="G47" s="4"/>
      <c r="H47" s="4"/>
      <c r="I47" s="4"/>
      <c r="J47" s="4"/>
      <c r="K47" s="4"/>
      <c r="L47" s="4"/>
    </row>
    <row r="48" spans="1:12" ht="15.75" customHeight="1" x14ac:dyDescent="0.3">
      <c r="A48" s="221"/>
      <c r="B48" s="215" t="e">
        <f>B46/D46</f>
        <v>#DIV/0!</v>
      </c>
      <c r="C48" s="216" t="e">
        <f>C46/D46</f>
        <v>#DIV/0!</v>
      </c>
      <c r="D48" s="222"/>
      <c r="E48" s="8"/>
      <c r="F48" s="4"/>
      <c r="G48" s="4"/>
      <c r="H48" s="4"/>
      <c r="I48" s="4"/>
      <c r="J48" s="4"/>
      <c r="K48" s="4"/>
      <c r="L48" s="4"/>
    </row>
    <row r="49" spans="1:12" ht="15.75" customHeight="1" x14ac:dyDescent="0.25">
      <c r="A49" s="186"/>
      <c r="B49" s="218"/>
      <c r="C49" s="218"/>
      <c r="D49" s="223"/>
      <c r="E49" s="8"/>
      <c r="F49" s="4"/>
      <c r="G49" s="4"/>
      <c r="H49" s="4"/>
      <c r="I49" s="4"/>
      <c r="J49" s="4"/>
      <c r="K49" s="4"/>
      <c r="L49" s="4"/>
    </row>
    <row r="50" spans="1:12" ht="15.75" customHeight="1" x14ac:dyDescent="0.3">
      <c r="A50" s="220" t="s">
        <v>71</v>
      </c>
      <c r="B50" s="190" t="s">
        <v>94</v>
      </c>
      <c r="C50" s="190" t="s">
        <v>95</v>
      </c>
      <c r="D50" s="190" t="s">
        <v>66</v>
      </c>
      <c r="E50" s="42"/>
      <c r="F50" s="4"/>
      <c r="G50" s="4"/>
      <c r="H50" s="4"/>
      <c r="I50" s="4"/>
      <c r="J50" s="4"/>
      <c r="K50" s="4"/>
      <c r="L50" s="4"/>
    </row>
    <row r="51" spans="1:12" ht="16.5" customHeight="1" x14ac:dyDescent="0.25">
      <c r="A51" s="191" t="s">
        <v>14</v>
      </c>
      <c r="B51" s="192"/>
      <c r="C51" s="192"/>
      <c r="D51" s="193">
        <f t="shared" ref="D51:D61" si="4">SUM(B51:C51)</f>
        <v>0</v>
      </c>
      <c r="E51" s="42"/>
      <c r="F51" s="4"/>
      <c r="G51" s="4"/>
      <c r="H51" s="4"/>
      <c r="I51" s="4"/>
      <c r="J51" s="4"/>
      <c r="K51" s="4"/>
      <c r="L51" s="4"/>
    </row>
    <row r="52" spans="1:12" ht="16.05" customHeight="1" x14ac:dyDescent="0.25">
      <c r="A52" s="191" t="s">
        <v>18</v>
      </c>
      <c r="B52" s="194"/>
      <c r="C52" s="194"/>
      <c r="D52" s="195">
        <f t="shared" si="4"/>
        <v>0</v>
      </c>
      <c r="E52" s="42"/>
      <c r="F52" s="4"/>
      <c r="G52" s="4"/>
      <c r="H52" s="4"/>
      <c r="I52" s="4"/>
      <c r="J52" s="4"/>
      <c r="K52" s="4"/>
      <c r="L52" s="4"/>
    </row>
    <row r="53" spans="1:12" ht="16.05" customHeight="1" x14ac:dyDescent="0.25">
      <c r="A53" s="196" t="s">
        <v>20</v>
      </c>
      <c r="B53" s="194"/>
      <c r="C53" s="230"/>
      <c r="D53" s="197">
        <f t="shared" si="4"/>
        <v>0</v>
      </c>
      <c r="E53" s="42"/>
      <c r="F53" s="4"/>
      <c r="G53" s="4"/>
      <c r="H53" s="4"/>
      <c r="I53" s="4"/>
      <c r="J53" s="4"/>
      <c r="K53" s="4"/>
      <c r="L53" s="4"/>
    </row>
    <row r="54" spans="1:12" ht="16.05" customHeight="1" x14ac:dyDescent="0.25">
      <c r="A54" s="196" t="s">
        <v>23</v>
      </c>
      <c r="B54" s="194"/>
      <c r="C54" s="230"/>
      <c r="D54" s="197">
        <f t="shared" si="4"/>
        <v>0</v>
      </c>
      <c r="E54" s="42"/>
      <c r="F54" s="4"/>
      <c r="G54" s="4"/>
      <c r="H54" s="4"/>
      <c r="I54" s="4"/>
      <c r="J54" s="4"/>
      <c r="K54" s="4"/>
      <c r="L54" s="4"/>
    </row>
    <row r="55" spans="1:12" ht="16.05" customHeight="1" x14ac:dyDescent="0.25">
      <c r="A55" s="196" t="s">
        <v>90</v>
      </c>
      <c r="B55" s="194"/>
      <c r="C55" s="194"/>
      <c r="D55" s="197">
        <f t="shared" si="4"/>
        <v>0</v>
      </c>
      <c r="E55" s="42"/>
      <c r="F55" s="4"/>
      <c r="G55" s="4"/>
      <c r="H55" s="4"/>
      <c r="I55" s="4"/>
      <c r="J55" s="4"/>
      <c r="K55" s="4"/>
      <c r="L55" s="4"/>
    </row>
    <row r="56" spans="1:12" ht="16.05" customHeight="1" x14ac:dyDescent="0.25">
      <c r="A56" s="196" t="s">
        <v>91</v>
      </c>
      <c r="B56" s="194"/>
      <c r="C56" s="230"/>
      <c r="D56" s="197">
        <f t="shared" si="4"/>
        <v>0</v>
      </c>
      <c r="E56" s="42"/>
      <c r="F56" s="4"/>
      <c r="G56" s="4"/>
      <c r="H56" s="4"/>
      <c r="I56" s="4"/>
      <c r="J56" s="4"/>
      <c r="K56" s="4"/>
      <c r="L56" s="4"/>
    </row>
    <row r="57" spans="1:12" ht="16.05" customHeight="1" x14ac:dyDescent="0.25">
      <c r="A57" s="196" t="s">
        <v>30</v>
      </c>
      <c r="B57" s="194"/>
      <c r="C57" s="230"/>
      <c r="D57" s="197">
        <f t="shared" si="4"/>
        <v>0</v>
      </c>
      <c r="E57" s="42"/>
      <c r="F57" s="4"/>
      <c r="G57" s="4"/>
      <c r="H57" s="4"/>
      <c r="I57" s="4"/>
      <c r="J57" s="4"/>
      <c r="K57" s="4"/>
      <c r="L57" s="4"/>
    </row>
    <row r="58" spans="1:12" ht="16.05" customHeight="1" x14ac:dyDescent="0.25">
      <c r="A58" s="196" t="s">
        <v>33</v>
      </c>
      <c r="B58" s="194"/>
      <c r="C58" s="230"/>
      <c r="D58" s="197">
        <f t="shared" si="4"/>
        <v>0</v>
      </c>
      <c r="E58" s="42"/>
      <c r="F58" s="4"/>
      <c r="G58" s="4"/>
      <c r="H58" s="4"/>
      <c r="I58" s="4"/>
      <c r="J58" s="4"/>
      <c r="K58" s="4"/>
      <c r="L58" s="4"/>
    </row>
    <row r="59" spans="1:12" ht="16.05" customHeight="1" x14ac:dyDescent="0.25">
      <c r="A59" s="196" t="s">
        <v>35</v>
      </c>
      <c r="B59" s="194"/>
      <c r="C59" s="230"/>
      <c r="D59" s="197">
        <f t="shared" si="4"/>
        <v>0</v>
      </c>
      <c r="E59" s="42"/>
      <c r="F59" s="4"/>
      <c r="G59" s="4"/>
      <c r="H59" s="4"/>
      <c r="I59" s="4"/>
      <c r="J59" s="4"/>
      <c r="K59" s="4"/>
      <c r="L59" s="4"/>
    </row>
    <row r="60" spans="1:12" ht="15.75" customHeight="1" x14ac:dyDescent="0.25">
      <c r="A60" s="208" t="s">
        <v>37</v>
      </c>
      <c r="B60" s="209"/>
      <c r="C60" s="231"/>
      <c r="D60" s="210">
        <f t="shared" si="4"/>
        <v>0</v>
      </c>
      <c r="E60" s="42"/>
      <c r="F60" s="4"/>
      <c r="G60" s="4"/>
      <c r="H60" s="4"/>
      <c r="I60" s="4"/>
      <c r="J60" s="4"/>
      <c r="K60" s="4"/>
      <c r="L60" s="4"/>
    </row>
    <row r="61" spans="1:12" ht="15.75" customHeight="1" x14ac:dyDescent="0.3">
      <c r="A61" s="175" t="s">
        <v>99</v>
      </c>
      <c r="B61" s="176">
        <f>SUM(B51:B60)</f>
        <v>0</v>
      </c>
      <c r="C61" s="176">
        <f>SUM(C51:C60)</f>
        <v>0</v>
      </c>
      <c r="D61" s="176">
        <f t="shared" si="4"/>
        <v>0</v>
      </c>
      <c r="E61" s="42"/>
      <c r="F61" s="4"/>
      <c r="G61" s="4"/>
      <c r="H61" s="4"/>
      <c r="I61" s="4"/>
      <c r="J61" s="4"/>
      <c r="K61" s="4"/>
      <c r="L61" s="4"/>
    </row>
    <row r="62" spans="1:12" ht="15.75" customHeight="1" x14ac:dyDescent="0.3">
      <c r="A62" s="281" t="s">
        <v>101</v>
      </c>
      <c r="B62" s="282"/>
      <c r="C62" s="283"/>
      <c r="D62" s="179">
        <f>(D56+D57+D58+D59+D60)*1.25</f>
        <v>0</v>
      </c>
      <c r="E62" s="42"/>
      <c r="F62" s="4"/>
      <c r="G62" s="4"/>
      <c r="H62" s="4"/>
      <c r="I62" s="4"/>
      <c r="J62" s="4"/>
      <c r="K62" s="4"/>
      <c r="L62" s="4"/>
    </row>
    <row r="63" spans="1:12" ht="15.75" customHeight="1" x14ac:dyDescent="0.3">
      <c r="A63" s="221"/>
      <c r="B63" s="224" t="e">
        <f>B61/D61</f>
        <v>#DIV/0!</v>
      </c>
      <c r="C63" s="225" t="e">
        <f>C61/D61</f>
        <v>#DIV/0!</v>
      </c>
      <c r="D63" s="226"/>
      <c r="E63" s="184"/>
      <c r="F63" s="185"/>
      <c r="G63" s="185"/>
      <c r="H63" s="185"/>
      <c r="I63" s="185"/>
      <c r="J63" s="185"/>
      <c r="K63" s="185"/>
      <c r="L63" s="4"/>
    </row>
    <row r="64" spans="1:12" ht="15.75" customHeight="1" x14ac:dyDescent="0.25">
      <c r="A64" s="186"/>
      <c r="B64" s="218"/>
      <c r="C64" s="218"/>
      <c r="D64" s="223"/>
      <c r="E64" s="8"/>
      <c r="F64" s="4"/>
      <c r="G64" s="4"/>
      <c r="H64" s="4"/>
      <c r="I64" s="4"/>
      <c r="J64" s="4"/>
      <c r="K64" s="4"/>
      <c r="L64" s="4"/>
    </row>
    <row r="65" spans="1:12" ht="15.75" customHeight="1" x14ac:dyDescent="0.3">
      <c r="A65" s="220" t="s">
        <v>72</v>
      </c>
      <c r="B65" s="190" t="s">
        <v>94</v>
      </c>
      <c r="C65" s="190" t="s">
        <v>95</v>
      </c>
      <c r="D65" s="190" t="s">
        <v>66</v>
      </c>
      <c r="E65" s="42"/>
      <c r="F65" s="4"/>
      <c r="G65" s="4"/>
      <c r="H65" s="4"/>
      <c r="I65" s="4"/>
      <c r="J65" s="4"/>
      <c r="K65" s="4"/>
      <c r="L65" s="4"/>
    </row>
    <row r="66" spans="1:12" ht="16.5" customHeight="1" x14ac:dyDescent="0.25">
      <c r="A66" s="191" t="s">
        <v>14</v>
      </c>
      <c r="B66" s="192"/>
      <c r="C66" s="192"/>
      <c r="D66" s="193">
        <f t="shared" ref="D66:D76" si="5">SUM(B66:C66)</f>
        <v>0</v>
      </c>
      <c r="E66" s="42"/>
      <c r="F66" s="4"/>
      <c r="G66" s="4"/>
      <c r="H66" s="4"/>
      <c r="I66" s="4"/>
      <c r="J66" s="4"/>
      <c r="K66" s="4"/>
      <c r="L66" s="4"/>
    </row>
    <row r="67" spans="1:12" ht="16.05" customHeight="1" x14ac:dyDescent="0.25">
      <c r="A67" s="191" t="s">
        <v>18</v>
      </c>
      <c r="B67" s="194"/>
      <c r="C67" s="194"/>
      <c r="D67" s="195">
        <f t="shared" si="5"/>
        <v>0</v>
      </c>
      <c r="E67" s="42"/>
      <c r="F67" s="4"/>
      <c r="G67" s="4"/>
      <c r="H67" s="4"/>
      <c r="I67" s="4"/>
      <c r="J67" s="4"/>
      <c r="K67" s="4"/>
      <c r="L67" s="4"/>
    </row>
    <row r="68" spans="1:12" ht="16.05" customHeight="1" x14ac:dyDescent="0.25">
      <c r="A68" s="196" t="s">
        <v>20</v>
      </c>
      <c r="B68" s="194"/>
      <c r="C68" s="230"/>
      <c r="D68" s="197">
        <f t="shared" si="5"/>
        <v>0</v>
      </c>
      <c r="E68" s="42"/>
      <c r="F68" s="4"/>
      <c r="G68" s="4"/>
      <c r="H68" s="4"/>
      <c r="I68" s="4"/>
      <c r="J68" s="4"/>
      <c r="K68" s="4"/>
      <c r="L68" s="4"/>
    </row>
    <row r="69" spans="1:12" ht="16.05" customHeight="1" x14ac:dyDescent="0.25">
      <c r="A69" s="196" t="s">
        <v>23</v>
      </c>
      <c r="B69" s="194"/>
      <c r="C69" s="230"/>
      <c r="D69" s="197">
        <f t="shared" si="5"/>
        <v>0</v>
      </c>
      <c r="E69" s="42"/>
      <c r="F69" s="4"/>
      <c r="G69" s="4"/>
      <c r="H69" s="4"/>
      <c r="I69" s="4"/>
      <c r="J69" s="4"/>
      <c r="K69" s="4"/>
      <c r="L69" s="4"/>
    </row>
    <row r="70" spans="1:12" ht="16.05" customHeight="1" x14ac:dyDescent="0.25">
      <c r="A70" s="196" t="s">
        <v>90</v>
      </c>
      <c r="B70" s="194"/>
      <c r="C70" s="194"/>
      <c r="D70" s="197">
        <f t="shared" si="5"/>
        <v>0</v>
      </c>
      <c r="E70" s="42"/>
      <c r="F70" s="4"/>
      <c r="G70" s="4"/>
      <c r="H70" s="4"/>
      <c r="I70" s="4"/>
      <c r="J70" s="4"/>
      <c r="K70" s="4"/>
      <c r="L70" s="4"/>
    </row>
    <row r="71" spans="1:12" ht="16.05" customHeight="1" x14ac:dyDescent="0.25">
      <c r="A71" s="196" t="s">
        <v>91</v>
      </c>
      <c r="B71" s="194"/>
      <c r="C71" s="230"/>
      <c r="D71" s="197">
        <f t="shared" si="5"/>
        <v>0</v>
      </c>
      <c r="E71" s="42"/>
      <c r="F71" s="4"/>
      <c r="G71" s="4"/>
      <c r="H71" s="4"/>
      <c r="I71" s="4"/>
      <c r="J71" s="4"/>
      <c r="K71" s="4"/>
      <c r="L71" s="4"/>
    </row>
    <row r="72" spans="1:12" ht="16.05" customHeight="1" x14ac:dyDescent="0.25">
      <c r="A72" s="196" t="s">
        <v>30</v>
      </c>
      <c r="B72" s="194"/>
      <c r="C72" s="230"/>
      <c r="D72" s="197">
        <f t="shared" si="5"/>
        <v>0</v>
      </c>
      <c r="E72" s="42"/>
      <c r="F72" s="4"/>
      <c r="G72" s="4"/>
      <c r="H72" s="4"/>
      <c r="I72" s="4"/>
      <c r="J72" s="4"/>
      <c r="K72" s="4"/>
      <c r="L72" s="4"/>
    </row>
    <row r="73" spans="1:12" ht="16.05" customHeight="1" x14ac:dyDescent="0.25">
      <c r="A73" s="196" t="s">
        <v>33</v>
      </c>
      <c r="B73" s="194"/>
      <c r="C73" s="230"/>
      <c r="D73" s="197">
        <f t="shared" si="5"/>
        <v>0</v>
      </c>
      <c r="E73" s="42"/>
      <c r="F73" s="4"/>
      <c r="G73" s="4"/>
      <c r="H73" s="4"/>
      <c r="I73" s="4"/>
      <c r="J73" s="4"/>
      <c r="K73" s="4"/>
      <c r="L73" s="4"/>
    </row>
    <row r="74" spans="1:12" ht="16.05" customHeight="1" x14ac:dyDescent="0.25">
      <c r="A74" s="196" t="s">
        <v>35</v>
      </c>
      <c r="B74" s="194"/>
      <c r="C74" s="230"/>
      <c r="D74" s="197">
        <f t="shared" si="5"/>
        <v>0</v>
      </c>
      <c r="E74" s="42"/>
      <c r="F74" s="4"/>
      <c r="G74" s="4"/>
      <c r="H74" s="4"/>
      <c r="I74" s="4"/>
      <c r="J74" s="4"/>
      <c r="K74" s="4"/>
      <c r="L74" s="4"/>
    </row>
    <row r="75" spans="1:12" ht="15.75" customHeight="1" x14ac:dyDescent="0.25">
      <c r="A75" s="208" t="s">
        <v>37</v>
      </c>
      <c r="B75" s="209"/>
      <c r="C75" s="231"/>
      <c r="D75" s="210">
        <f t="shared" si="5"/>
        <v>0</v>
      </c>
      <c r="E75" s="42"/>
      <c r="F75" s="4"/>
      <c r="G75" s="4"/>
      <c r="H75" s="4"/>
      <c r="I75" s="4"/>
      <c r="J75" s="4"/>
      <c r="K75" s="4"/>
      <c r="L75" s="4"/>
    </row>
    <row r="76" spans="1:12" ht="15.75" customHeight="1" x14ac:dyDescent="0.3">
      <c r="A76" s="175" t="s">
        <v>99</v>
      </c>
      <c r="B76" s="176">
        <f>SUM(B66:B75)</f>
        <v>0</v>
      </c>
      <c r="C76" s="176">
        <f>SUM(C66:C75)</f>
        <v>0</v>
      </c>
      <c r="D76" s="176">
        <f t="shared" si="5"/>
        <v>0</v>
      </c>
      <c r="E76" s="42"/>
      <c r="F76" s="4"/>
      <c r="G76" s="4"/>
      <c r="H76" s="4"/>
      <c r="I76" s="4"/>
      <c r="J76" s="4"/>
      <c r="K76" s="4"/>
      <c r="L76" s="4"/>
    </row>
    <row r="77" spans="1:12" ht="15.75" customHeight="1" x14ac:dyDescent="0.3">
      <c r="A77" s="281" t="s">
        <v>103</v>
      </c>
      <c r="B77" s="282"/>
      <c r="C77" s="283"/>
      <c r="D77" s="179">
        <f>(D71+D72+D73+D74+D75)*1.25</f>
        <v>0</v>
      </c>
      <c r="E77" s="42"/>
      <c r="F77" s="4"/>
      <c r="G77" s="4"/>
      <c r="H77" s="4"/>
      <c r="I77" s="4"/>
      <c r="J77" s="4"/>
      <c r="K77" s="4"/>
      <c r="L77" s="4"/>
    </row>
    <row r="78" spans="1:12" ht="15.75" customHeight="1" x14ac:dyDescent="0.3">
      <c r="A78" s="221"/>
      <c r="B78" s="227" t="e">
        <f>B76/D76</f>
        <v>#DIV/0!</v>
      </c>
      <c r="C78" s="228" t="e">
        <f>C76/D76</f>
        <v>#DIV/0!</v>
      </c>
      <c r="D78" s="229"/>
      <c r="E78" s="8"/>
      <c r="F78" s="4"/>
      <c r="G78" s="4"/>
      <c r="H78" s="4"/>
      <c r="I78" s="4"/>
      <c r="J78" s="4"/>
      <c r="K78" s="4"/>
      <c r="L78" s="4"/>
    </row>
    <row r="79" spans="1:12" ht="15.75" customHeight="1" x14ac:dyDescent="0.25">
      <c r="A79" s="186"/>
      <c r="B79" s="219"/>
      <c r="C79" s="219"/>
      <c r="D79" s="186"/>
      <c r="E79" s="8"/>
      <c r="F79" s="4"/>
      <c r="G79" s="4"/>
      <c r="H79" s="4"/>
      <c r="I79" s="4"/>
      <c r="J79" s="4"/>
      <c r="K79" s="4"/>
      <c r="L79" s="4"/>
    </row>
    <row r="80" spans="1:12" ht="15.75" customHeight="1" x14ac:dyDescent="0.3">
      <c r="A80" s="220" t="s">
        <v>73</v>
      </c>
      <c r="B80" s="190" t="s">
        <v>94</v>
      </c>
      <c r="C80" s="190" t="s">
        <v>95</v>
      </c>
      <c r="D80" s="190" t="s">
        <v>66</v>
      </c>
      <c r="E80" s="42"/>
      <c r="F80" s="4"/>
      <c r="G80" s="4"/>
      <c r="H80" s="4"/>
      <c r="I80" s="4"/>
      <c r="J80" s="4"/>
      <c r="K80" s="4"/>
      <c r="L80" s="4"/>
    </row>
    <row r="81" spans="1:12" ht="16.5" customHeight="1" x14ac:dyDescent="0.25">
      <c r="A81" s="191" t="s">
        <v>14</v>
      </c>
      <c r="B81" s="192"/>
      <c r="C81" s="192"/>
      <c r="D81" s="193">
        <f t="shared" ref="D81:D91" si="6">SUM(B81:C81)</f>
        <v>0</v>
      </c>
      <c r="E81" s="42"/>
      <c r="F81" s="4"/>
      <c r="G81" s="4"/>
      <c r="H81" s="4"/>
      <c r="I81" s="4"/>
      <c r="J81" s="4"/>
      <c r="K81" s="4"/>
      <c r="L81" s="4"/>
    </row>
    <row r="82" spans="1:12" ht="16.05" customHeight="1" x14ac:dyDescent="0.25">
      <c r="A82" s="191" t="s">
        <v>18</v>
      </c>
      <c r="B82" s="194"/>
      <c r="C82" s="194"/>
      <c r="D82" s="195">
        <f t="shared" si="6"/>
        <v>0</v>
      </c>
      <c r="E82" s="42"/>
      <c r="F82" s="4"/>
      <c r="G82" s="4"/>
      <c r="H82" s="4"/>
      <c r="I82" s="4"/>
      <c r="J82" s="4"/>
      <c r="K82" s="4"/>
      <c r="L82" s="4"/>
    </row>
    <row r="83" spans="1:12" ht="16.05" customHeight="1" x14ac:dyDescent="0.25">
      <c r="A83" s="196" t="s">
        <v>20</v>
      </c>
      <c r="B83" s="194"/>
      <c r="C83" s="230"/>
      <c r="D83" s="197">
        <f t="shared" si="6"/>
        <v>0</v>
      </c>
      <c r="E83" s="42"/>
      <c r="F83" s="4"/>
      <c r="G83" s="4"/>
      <c r="H83" s="4"/>
      <c r="I83" s="4"/>
      <c r="J83" s="4"/>
      <c r="K83" s="4"/>
      <c r="L83" s="4"/>
    </row>
    <row r="84" spans="1:12" ht="16.05" customHeight="1" x14ac:dyDescent="0.25">
      <c r="A84" s="196" t="s">
        <v>23</v>
      </c>
      <c r="B84" s="194"/>
      <c r="C84" s="230"/>
      <c r="D84" s="197">
        <f t="shared" si="6"/>
        <v>0</v>
      </c>
      <c r="E84" s="42"/>
      <c r="F84" s="4"/>
      <c r="G84" s="4"/>
      <c r="H84" s="4"/>
      <c r="I84" s="4"/>
      <c r="J84" s="4"/>
      <c r="K84" s="4"/>
      <c r="L84" s="4"/>
    </row>
    <row r="85" spans="1:12" ht="16.05" customHeight="1" x14ac:dyDescent="0.25">
      <c r="A85" s="196" t="s">
        <v>90</v>
      </c>
      <c r="B85" s="194"/>
      <c r="C85" s="194"/>
      <c r="D85" s="197">
        <f t="shared" si="6"/>
        <v>0</v>
      </c>
      <c r="E85" s="42"/>
      <c r="F85" s="4"/>
      <c r="G85" s="4"/>
      <c r="H85" s="4"/>
      <c r="I85" s="4"/>
      <c r="J85" s="4"/>
      <c r="K85" s="4"/>
      <c r="L85" s="4"/>
    </row>
    <row r="86" spans="1:12" ht="16.05" customHeight="1" x14ac:dyDescent="0.25">
      <c r="A86" s="196" t="s">
        <v>91</v>
      </c>
      <c r="B86" s="194"/>
      <c r="C86" s="230"/>
      <c r="D86" s="197">
        <f t="shared" si="6"/>
        <v>0</v>
      </c>
      <c r="E86" s="42"/>
      <c r="F86" s="4"/>
      <c r="G86" s="4"/>
      <c r="H86" s="4"/>
      <c r="I86" s="4"/>
      <c r="J86" s="4"/>
      <c r="K86" s="4"/>
      <c r="L86" s="4"/>
    </row>
    <row r="87" spans="1:12" ht="16.05" customHeight="1" x14ac:dyDescent="0.25">
      <c r="A87" s="196" t="s">
        <v>30</v>
      </c>
      <c r="B87" s="194"/>
      <c r="C87" s="230"/>
      <c r="D87" s="197">
        <f t="shared" si="6"/>
        <v>0</v>
      </c>
      <c r="E87" s="42"/>
      <c r="F87" s="4"/>
      <c r="G87" s="4"/>
      <c r="H87" s="4"/>
      <c r="I87" s="4"/>
      <c r="J87" s="4"/>
      <c r="K87" s="4"/>
      <c r="L87" s="4"/>
    </row>
    <row r="88" spans="1:12" ht="16.05" customHeight="1" x14ac:dyDescent="0.25">
      <c r="A88" s="196" t="s">
        <v>33</v>
      </c>
      <c r="B88" s="194"/>
      <c r="C88" s="230"/>
      <c r="D88" s="197">
        <f t="shared" si="6"/>
        <v>0</v>
      </c>
      <c r="E88" s="42"/>
      <c r="F88" s="4"/>
      <c r="G88" s="4"/>
      <c r="H88" s="4"/>
      <c r="I88" s="4"/>
      <c r="J88" s="4"/>
      <c r="K88" s="4"/>
      <c r="L88" s="4"/>
    </row>
    <row r="89" spans="1:12" ht="16.05" customHeight="1" x14ac:dyDescent="0.25">
      <c r="A89" s="196" t="s">
        <v>35</v>
      </c>
      <c r="B89" s="194"/>
      <c r="C89" s="230"/>
      <c r="D89" s="197">
        <f t="shared" si="6"/>
        <v>0</v>
      </c>
      <c r="E89" s="42"/>
      <c r="F89" s="4"/>
      <c r="G89" s="4"/>
      <c r="H89" s="4"/>
      <c r="I89" s="4"/>
      <c r="J89" s="4"/>
      <c r="K89" s="4"/>
      <c r="L89" s="4"/>
    </row>
    <row r="90" spans="1:12" ht="15.75" customHeight="1" x14ac:dyDescent="0.25">
      <c r="A90" s="208" t="s">
        <v>37</v>
      </c>
      <c r="B90" s="209"/>
      <c r="C90" s="231"/>
      <c r="D90" s="210">
        <f t="shared" si="6"/>
        <v>0</v>
      </c>
      <c r="E90" s="42"/>
      <c r="F90" s="4"/>
      <c r="G90" s="4"/>
      <c r="H90" s="4"/>
      <c r="I90" s="4"/>
      <c r="J90" s="4"/>
      <c r="K90" s="4"/>
      <c r="L90" s="4"/>
    </row>
    <row r="91" spans="1:12" ht="15.75" customHeight="1" x14ac:dyDescent="0.3">
      <c r="A91" s="175" t="s">
        <v>99</v>
      </c>
      <c r="B91" s="176">
        <f>SUM(B81:B90)</f>
        <v>0</v>
      </c>
      <c r="C91" s="176">
        <f>SUM(C81:C90)</f>
        <v>0</v>
      </c>
      <c r="D91" s="176">
        <f t="shared" si="6"/>
        <v>0</v>
      </c>
      <c r="E91" s="42"/>
      <c r="F91" s="4"/>
      <c r="G91" s="4"/>
      <c r="H91" s="4"/>
      <c r="I91" s="4"/>
      <c r="J91" s="4"/>
      <c r="K91" s="4"/>
      <c r="L91" s="4"/>
    </row>
    <row r="92" spans="1:12" ht="15.75" customHeight="1" x14ac:dyDescent="0.3">
      <c r="A92" s="281" t="s">
        <v>101</v>
      </c>
      <c r="B92" s="282"/>
      <c r="C92" s="283"/>
      <c r="D92" s="179">
        <f>(D86+D87+D88+D89+D90)*1.25</f>
        <v>0</v>
      </c>
      <c r="E92" s="42"/>
      <c r="F92" s="4"/>
      <c r="G92" s="4"/>
      <c r="H92" s="4"/>
      <c r="I92" s="4"/>
      <c r="J92" s="4"/>
      <c r="K92" s="4"/>
      <c r="L92" s="4"/>
    </row>
    <row r="93" spans="1:12" ht="15.75" customHeight="1" x14ac:dyDescent="0.3">
      <c r="A93" s="221"/>
      <c r="B93" s="227" t="e">
        <f>B91/D91</f>
        <v>#DIV/0!</v>
      </c>
      <c r="C93" s="228" t="e">
        <f>C91/D91</f>
        <v>#DIV/0!</v>
      </c>
      <c r="D93" s="229"/>
      <c r="E93" s="8"/>
      <c r="F93" s="4"/>
      <c r="G93" s="4"/>
      <c r="H93" s="4"/>
      <c r="I93" s="4"/>
      <c r="J93" s="4"/>
      <c r="K93" s="4"/>
      <c r="L93" s="4"/>
    </row>
    <row r="94" spans="1:12" ht="15.75" customHeight="1" x14ac:dyDescent="0.25">
      <c r="A94" s="186"/>
      <c r="B94" s="219"/>
      <c r="C94" s="219"/>
      <c r="D94" s="186"/>
      <c r="E94" s="8"/>
      <c r="F94" s="4"/>
      <c r="G94" s="4"/>
      <c r="H94" s="4"/>
      <c r="I94" s="4"/>
      <c r="J94" s="4"/>
      <c r="K94" s="4"/>
      <c r="L94" s="4"/>
    </row>
    <row r="95" spans="1:12" ht="15.75" customHeight="1" x14ac:dyDescent="0.3">
      <c r="A95" s="220" t="s">
        <v>74</v>
      </c>
      <c r="B95" s="190" t="s">
        <v>94</v>
      </c>
      <c r="C95" s="190" t="s">
        <v>95</v>
      </c>
      <c r="D95" s="190" t="s">
        <v>66</v>
      </c>
      <c r="E95" s="42"/>
      <c r="F95" s="4"/>
      <c r="G95" s="4"/>
      <c r="H95" s="4"/>
      <c r="I95" s="4"/>
      <c r="J95" s="4"/>
      <c r="K95" s="4"/>
      <c r="L95" s="4"/>
    </row>
    <row r="96" spans="1:12" ht="16.5" customHeight="1" x14ac:dyDescent="0.25">
      <c r="A96" s="191" t="s">
        <v>14</v>
      </c>
      <c r="B96" s="192"/>
      <c r="C96" s="192"/>
      <c r="D96" s="193">
        <f t="shared" ref="D96:D106" si="7">SUM(B96:C96)</f>
        <v>0</v>
      </c>
      <c r="E96" s="42"/>
      <c r="F96" s="4"/>
      <c r="G96" s="4"/>
      <c r="H96" s="4"/>
      <c r="I96" s="4"/>
      <c r="J96" s="4"/>
      <c r="K96" s="4"/>
      <c r="L96" s="4"/>
    </row>
    <row r="97" spans="1:12" ht="16.05" customHeight="1" x14ac:dyDescent="0.25">
      <c r="A97" s="191" t="s">
        <v>18</v>
      </c>
      <c r="B97" s="194"/>
      <c r="C97" s="194"/>
      <c r="D97" s="195">
        <f t="shared" si="7"/>
        <v>0</v>
      </c>
      <c r="E97" s="42"/>
      <c r="F97" s="4"/>
      <c r="G97" s="4"/>
      <c r="H97" s="4"/>
      <c r="I97" s="4"/>
      <c r="J97" s="4"/>
      <c r="K97" s="4"/>
      <c r="L97" s="4"/>
    </row>
    <row r="98" spans="1:12" ht="16.05" customHeight="1" x14ac:dyDescent="0.25">
      <c r="A98" s="196" t="s">
        <v>20</v>
      </c>
      <c r="B98" s="194"/>
      <c r="C98" s="230"/>
      <c r="D98" s="197">
        <f t="shared" si="7"/>
        <v>0</v>
      </c>
      <c r="E98" s="42"/>
      <c r="F98" s="4"/>
      <c r="G98" s="4"/>
      <c r="H98" s="4"/>
      <c r="I98" s="4"/>
      <c r="J98" s="4"/>
      <c r="K98" s="4"/>
      <c r="L98" s="4"/>
    </row>
    <row r="99" spans="1:12" ht="16.05" customHeight="1" x14ac:dyDescent="0.25">
      <c r="A99" s="196" t="s">
        <v>23</v>
      </c>
      <c r="B99" s="194"/>
      <c r="C99" s="230"/>
      <c r="D99" s="197">
        <f t="shared" si="7"/>
        <v>0</v>
      </c>
      <c r="E99" s="42"/>
      <c r="F99" s="4"/>
      <c r="G99" s="4"/>
      <c r="H99" s="4"/>
      <c r="I99" s="4"/>
      <c r="J99" s="4"/>
      <c r="K99" s="4"/>
      <c r="L99" s="4"/>
    </row>
    <row r="100" spans="1:12" ht="16.05" customHeight="1" x14ac:dyDescent="0.25">
      <c r="A100" s="196" t="s">
        <v>90</v>
      </c>
      <c r="B100" s="194"/>
      <c r="C100" s="194"/>
      <c r="D100" s="197">
        <f t="shared" si="7"/>
        <v>0</v>
      </c>
      <c r="E100" s="42"/>
      <c r="F100" s="4"/>
      <c r="G100" s="4"/>
      <c r="H100" s="4"/>
      <c r="I100" s="4"/>
      <c r="J100" s="4"/>
      <c r="K100" s="4"/>
      <c r="L100" s="4"/>
    </row>
    <row r="101" spans="1:12" ht="16.05" customHeight="1" x14ac:dyDescent="0.25">
      <c r="A101" s="196" t="s">
        <v>91</v>
      </c>
      <c r="B101" s="194"/>
      <c r="C101" s="230"/>
      <c r="D101" s="197">
        <f t="shared" si="7"/>
        <v>0</v>
      </c>
      <c r="E101" s="42"/>
      <c r="F101" s="4"/>
      <c r="G101" s="4"/>
      <c r="H101" s="4"/>
      <c r="I101" s="4"/>
      <c r="J101" s="4"/>
      <c r="K101" s="4"/>
      <c r="L101" s="4"/>
    </row>
    <row r="102" spans="1:12" ht="16.05" customHeight="1" x14ac:dyDescent="0.25">
      <c r="A102" s="196" t="s">
        <v>30</v>
      </c>
      <c r="B102" s="194"/>
      <c r="C102" s="230"/>
      <c r="D102" s="197">
        <f t="shared" si="7"/>
        <v>0</v>
      </c>
      <c r="E102" s="42"/>
      <c r="F102" s="4"/>
      <c r="G102" s="4"/>
      <c r="H102" s="4"/>
      <c r="I102" s="4"/>
      <c r="J102" s="4"/>
      <c r="K102" s="4"/>
      <c r="L102" s="4"/>
    </row>
    <row r="103" spans="1:12" ht="16.05" customHeight="1" x14ac:dyDescent="0.25">
      <c r="A103" s="196" t="s">
        <v>33</v>
      </c>
      <c r="B103" s="194"/>
      <c r="C103" s="230"/>
      <c r="D103" s="197">
        <f t="shared" si="7"/>
        <v>0</v>
      </c>
      <c r="E103" s="42"/>
      <c r="F103" s="4"/>
      <c r="G103" s="4"/>
      <c r="H103" s="4"/>
      <c r="I103" s="4"/>
      <c r="J103" s="4"/>
      <c r="K103" s="4"/>
      <c r="L103" s="4"/>
    </row>
    <row r="104" spans="1:12" ht="16.05" customHeight="1" x14ac:dyDescent="0.25">
      <c r="A104" s="196" t="s">
        <v>35</v>
      </c>
      <c r="B104" s="194"/>
      <c r="C104" s="230"/>
      <c r="D104" s="197">
        <f t="shared" si="7"/>
        <v>0</v>
      </c>
      <c r="E104" s="42"/>
      <c r="F104" s="4"/>
      <c r="G104" s="4"/>
      <c r="H104" s="4"/>
      <c r="I104" s="4"/>
      <c r="J104" s="4"/>
      <c r="K104" s="4"/>
      <c r="L104" s="4"/>
    </row>
    <row r="105" spans="1:12" ht="15.75" customHeight="1" x14ac:dyDescent="0.25">
      <c r="A105" s="208" t="s">
        <v>37</v>
      </c>
      <c r="B105" s="209"/>
      <c r="C105" s="231"/>
      <c r="D105" s="210">
        <f t="shared" si="7"/>
        <v>0</v>
      </c>
      <c r="E105" s="42"/>
      <c r="F105" s="4"/>
      <c r="G105" s="4"/>
      <c r="H105" s="4"/>
      <c r="I105" s="4"/>
      <c r="J105" s="4"/>
      <c r="K105" s="4"/>
      <c r="L105" s="4"/>
    </row>
    <row r="106" spans="1:12" ht="15.75" customHeight="1" x14ac:dyDescent="0.3">
      <c r="A106" s="175" t="s">
        <v>99</v>
      </c>
      <c r="B106" s="176">
        <f>SUM(B96:B105)</f>
        <v>0</v>
      </c>
      <c r="C106" s="176">
        <f>SUM(C96:C105)</f>
        <v>0</v>
      </c>
      <c r="D106" s="176">
        <f t="shared" si="7"/>
        <v>0</v>
      </c>
      <c r="E106" s="42"/>
      <c r="F106" s="4"/>
      <c r="G106" s="4"/>
      <c r="H106" s="4"/>
      <c r="I106" s="4"/>
      <c r="J106" s="4"/>
      <c r="K106" s="4"/>
      <c r="L106" s="4"/>
    </row>
    <row r="107" spans="1:12" ht="15.75" customHeight="1" x14ac:dyDescent="0.3">
      <c r="A107" s="281" t="s">
        <v>103</v>
      </c>
      <c r="B107" s="282"/>
      <c r="C107" s="283"/>
      <c r="D107" s="179">
        <f>(D101+D102+D103+D104+D105)*1.25</f>
        <v>0</v>
      </c>
      <c r="E107" s="42"/>
      <c r="F107" s="4"/>
      <c r="G107" s="4"/>
      <c r="H107" s="4"/>
      <c r="I107" s="4"/>
      <c r="J107" s="4"/>
      <c r="K107" s="4"/>
      <c r="L107" s="4"/>
    </row>
    <row r="108" spans="1:12" ht="15.75" customHeight="1" x14ac:dyDescent="0.3">
      <c r="A108" s="221"/>
      <c r="B108" s="227" t="e">
        <f>B106/D106</f>
        <v>#DIV/0!</v>
      </c>
      <c r="C108" s="228" t="e">
        <f>C106/D106</f>
        <v>#DIV/0!</v>
      </c>
      <c r="D108" s="229"/>
      <c r="E108" s="8"/>
      <c r="F108" s="4"/>
      <c r="G108" s="4"/>
      <c r="H108" s="4"/>
      <c r="I108" s="4"/>
      <c r="J108" s="4"/>
      <c r="K108" s="4"/>
      <c r="L108" s="4"/>
    </row>
    <row r="109" spans="1:12" ht="15.75" customHeight="1" x14ac:dyDescent="0.25">
      <c r="A109" s="186"/>
      <c r="B109" s="219"/>
      <c r="C109" s="219"/>
      <c r="D109" s="186"/>
      <c r="E109" s="8"/>
      <c r="F109" s="4"/>
      <c r="G109" s="4"/>
      <c r="H109" s="4"/>
      <c r="I109" s="4"/>
      <c r="J109" s="4"/>
      <c r="K109" s="4"/>
      <c r="L109" s="4"/>
    </row>
    <row r="110" spans="1:12" ht="15.75" customHeight="1" x14ac:dyDescent="0.3">
      <c r="A110" s="220" t="s">
        <v>75</v>
      </c>
      <c r="B110" s="190" t="s">
        <v>94</v>
      </c>
      <c r="C110" s="190" t="s">
        <v>95</v>
      </c>
      <c r="D110" s="190" t="s">
        <v>66</v>
      </c>
      <c r="E110" s="42"/>
      <c r="F110" s="4"/>
      <c r="G110" s="4"/>
      <c r="H110" s="4"/>
      <c r="I110" s="4"/>
      <c r="J110" s="4"/>
      <c r="K110" s="4"/>
      <c r="L110" s="4"/>
    </row>
    <row r="111" spans="1:12" ht="16.5" customHeight="1" x14ac:dyDescent="0.25">
      <c r="A111" s="191" t="s">
        <v>14</v>
      </c>
      <c r="B111" s="192"/>
      <c r="C111" s="192"/>
      <c r="D111" s="193">
        <f t="shared" ref="D111:D121" si="8">SUM(B111:C111)</f>
        <v>0</v>
      </c>
      <c r="E111" s="42"/>
      <c r="F111" s="4"/>
      <c r="G111" s="4"/>
      <c r="H111" s="4"/>
      <c r="I111" s="4"/>
      <c r="J111" s="4"/>
      <c r="K111" s="4"/>
      <c r="L111" s="4"/>
    </row>
    <row r="112" spans="1:12" ht="16.05" customHeight="1" x14ac:dyDescent="0.25">
      <c r="A112" s="191" t="s">
        <v>18</v>
      </c>
      <c r="B112" s="194"/>
      <c r="C112" s="194"/>
      <c r="D112" s="195">
        <f t="shared" si="8"/>
        <v>0</v>
      </c>
      <c r="E112" s="42"/>
      <c r="F112" s="4"/>
      <c r="G112" s="4"/>
      <c r="H112" s="4"/>
      <c r="I112" s="4"/>
      <c r="J112" s="4"/>
      <c r="K112" s="4"/>
      <c r="L112" s="4"/>
    </row>
    <row r="113" spans="1:12" ht="16.05" customHeight="1" x14ac:dyDescent="0.25">
      <c r="A113" s="196" t="s">
        <v>20</v>
      </c>
      <c r="B113" s="194"/>
      <c r="C113" s="230"/>
      <c r="D113" s="197">
        <f t="shared" si="8"/>
        <v>0</v>
      </c>
      <c r="E113" s="42"/>
      <c r="F113" s="4"/>
      <c r="G113" s="4"/>
      <c r="H113" s="4"/>
      <c r="I113" s="4"/>
      <c r="J113" s="4"/>
      <c r="K113" s="4"/>
      <c r="L113" s="4"/>
    </row>
    <row r="114" spans="1:12" ht="16.05" customHeight="1" x14ac:dyDescent="0.25">
      <c r="A114" s="196" t="s">
        <v>23</v>
      </c>
      <c r="B114" s="194"/>
      <c r="C114" s="230"/>
      <c r="D114" s="197">
        <f t="shared" si="8"/>
        <v>0</v>
      </c>
      <c r="E114" s="42"/>
      <c r="F114" s="4"/>
      <c r="G114" s="4"/>
      <c r="H114" s="4"/>
      <c r="I114" s="4"/>
      <c r="J114" s="4"/>
      <c r="K114" s="4"/>
      <c r="L114" s="4"/>
    </row>
    <row r="115" spans="1:12" ht="16.05" customHeight="1" x14ac:dyDescent="0.25">
      <c r="A115" s="196" t="s">
        <v>90</v>
      </c>
      <c r="B115" s="194"/>
      <c r="C115" s="194"/>
      <c r="D115" s="197">
        <f t="shared" si="8"/>
        <v>0</v>
      </c>
      <c r="E115" s="42"/>
      <c r="F115" s="4"/>
      <c r="G115" s="4"/>
      <c r="H115" s="4"/>
      <c r="I115" s="4"/>
      <c r="J115" s="4"/>
      <c r="K115" s="4"/>
      <c r="L115" s="4"/>
    </row>
    <row r="116" spans="1:12" ht="16.05" customHeight="1" x14ac:dyDescent="0.25">
      <c r="A116" s="196" t="s">
        <v>91</v>
      </c>
      <c r="B116" s="194"/>
      <c r="C116" s="230"/>
      <c r="D116" s="197">
        <f t="shared" si="8"/>
        <v>0</v>
      </c>
      <c r="E116" s="42"/>
      <c r="F116" s="4"/>
      <c r="G116" s="4"/>
      <c r="H116" s="4"/>
      <c r="I116" s="4"/>
      <c r="J116" s="4"/>
      <c r="K116" s="4"/>
      <c r="L116" s="4"/>
    </row>
    <row r="117" spans="1:12" ht="16.05" customHeight="1" x14ac:dyDescent="0.25">
      <c r="A117" s="196" t="s">
        <v>30</v>
      </c>
      <c r="B117" s="194"/>
      <c r="C117" s="230"/>
      <c r="D117" s="197">
        <f t="shared" si="8"/>
        <v>0</v>
      </c>
      <c r="E117" s="42"/>
      <c r="F117" s="4"/>
      <c r="G117" s="4"/>
      <c r="H117" s="4"/>
      <c r="I117" s="4"/>
      <c r="J117" s="4"/>
      <c r="K117" s="4"/>
      <c r="L117" s="4"/>
    </row>
    <row r="118" spans="1:12" ht="16.05" customHeight="1" x14ac:dyDescent="0.25">
      <c r="A118" s="196" t="s">
        <v>33</v>
      </c>
      <c r="B118" s="194"/>
      <c r="C118" s="230"/>
      <c r="D118" s="197">
        <f t="shared" si="8"/>
        <v>0</v>
      </c>
      <c r="E118" s="42"/>
      <c r="F118" s="4"/>
      <c r="G118" s="4"/>
      <c r="H118" s="4"/>
      <c r="I118" s="4"/>
      <c r="J118" s="4"/>
      <c r="K118" s="4"/>
      <c r="L118" s="4"/>
    </row>
    <row r="119" spans="1:12" ht="16.05" customHeight="1" x14ac:dyDescent="0.25">
      <c r="A119" s="196" t="s">
        <v>35</v>
      </c>
      <c r="B119" s="194"/>
      <c r="C119" s="230"/>
      <c r="D119" s="197">
        <f t="shared" si="8"/>
        <v>0</v>
      </c>
      <c r="E119" s="42"/>
      <c r="F119" s="4"/>
      <c r="G119" s="4"/>
      <c r="H119" s="4"/>
      <c r="I119" s="4"/>
      <c r="J119" s="4"/>
      <c r="K119" s="4"/>
      <c r="L119" s="4"/>
    </row>
    <row r="120" spans="1:12" ht="15.75" customHeight="1" x14ac:dyDescent="0.25">
      <c r="A120" s="208" t="s">
        <v>37</v>
      </c>
      <c r="B120" s="209"/>
      <c r="C120" s="231"/>
      <c r="D120" s="210">
        <f t="shared" si="8"/>
        <v>0</v>
      </c>
      <c r="E120" s="42"/>
      <c r="F120" s="4"/>
      <c r="G120" s="4"/>
      <c r="H120" s="4"/>
      <c r="I120" s="4"/>
      <c r="J120" s="4"/>
      <c r="K120" s="4"/>
      <c r="L120" s="4"/>
    </row>
    <row r="121" spans="1:12" ht="15.75" customHeight="1" x14ac:dyDescent="0.3">
      <c r="A121" s="175" t="s">
        <v>99</v>
      </c>
      <c r="B121" s="176">
        <f>SUM(B111:B120)</f>
        <v>0</v>
      </c>
      <c r="C121" s="176">
        <f>SUM(C111:C120)</f>
        <v>0</v>
      </c>
      <c r="D121" s="176">
        <f t="shared" si="8"/>
        <v>0</v>
      </c>
      <c r="E121" s="42"/>
      <c r="F121" s="4"/>
      <c r="G121" s="4"/>
      <c r="H121" s="4"/>
      <c r="I121" s="4"/>
      <c r="J121" s="4"/>
      <c r="K121" s="4"/>
      <c r="L121" s="4"/>
    </row>
    <row r="122" spans="1:12" ht="15.75" customHeight="1" x14ac:dyDescent="0.3">
      <c r="A122" s="281" t="s">
        <v>103</v>
      </c>
      <c r="B122" s="282"/>
      <c r="C122" s="283"/>
      <c r="D122" s="179">
        <f>(D116+D117+D118+D119+D120)*1.25</f>
        <v>0</v>
      </c>
      <c r="E122" s="42"/>
      <c r="F122" s="4"/>
      <c r="G122" s="4"/>
      <c r="H122" s="4"/>
      <c r="I122" s="4"/>
      <c r="J122" s="4"/>
      <c r="K122" s="4"/>
      <c r="L122" s="4"/>
    </row>
    <row r="123" spans="1:12" ht="15.75" customHeight="1" x14ac:dyDescent="0.3">
      <c r="A123" s="221"/>
      <c r="B123" s="227" t="e">
        <f>B121/D121</f>
        <v>#DIV/0!</v>
      </c>
      <c r="C123" s="228" t="e">
        <f>C121/D121</f>
        <v>#DIV/0!</v>
      </c>
      <c r="D123" s="229"/>
      <c r="E123" s="8"/>
      <c r="F123" s="4"/>
      <c r="G123" s="4"/>
      <c r="H123" s="4"/>
      <c r="I123" s="4"/>
      <c r="J123" s="4"/>
      <c r="K123" s="4"/>
      <c r="L123" s="4"/>
    </row>
  </sheetData>
  <sheetProtection algorithmName="SHA-512" hashValue="uKKHAdgD3m6LatndtPY9NM2obNFjq11IqbidFGAGG2BoyVrKCUPqqtbVrizKqCYYNm3dZzCY9ClK61qL0Jkwlw==" saltValue="Q5MSusagqHRrQiQ+BNFuxA==" spinCount="100000" sheet="1" objects="1" scenarios="1" selectLockedCells="1"/>
  <mergeCells count="13">
    <mergeCell ref="A15:C15"/>
    <mergeCell ref="A32:C32"/>
    <mergeCell ref="A107:C107"/>
    <mergeCell ref="E2:E3"/>
    <mergeCell ref="A18:D19"/>
    <mergeCell ref="B2:B3"/>
    <mergeCell ref="C2:C3"/>
    <mergeCell ref="D2:D3"/>
    <mergeCell ref="A122:C122"/>
    <mergeCell ref="A47:C47"/>
    <mergeCell ref="A62:C62"/>
    <mergeCell ref="A77:C77"/>
    <mergeCell ref="A92:C92"/>
  </mergeCells>
  <conditionalFormatting sqref="B25 B40 B55 B70 B85 B100 B115">
    <cfRule type="cellIs" dxfId="0" priority="1" stopIfTrue="1" operator="equal">
      <formula>"SE('Idea Generale'!$C$9=""X"")"</formula>
    </cfRule>
  </conditionalFormatting>
  <pageMargins left="0.11811000000000001" right="0.11811000000000001" top="0.35433100000000001" bottom="0.35433100000000001" header="0.31496099999999999" footer="0.31496099999999999"/>
  <pageSetup scale="82" orientation="landscape" r:id="rId1"/>
  <headerFooter>
    <oddFooter>&amp;C&amp;"Helvetica Neue,Regular"&amp;12&amp;K000000&amp;P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B7CA670E1C15345BDF8918ED7DCDB6F" ma:contentTypeVersion="2" ma:contentTypeDescription="Creare un nuovo documento." ma:contentTypeScope="" ma:versionID="57d3c4871891d33834771ac8f898cc03">
  <xsd:schema xmlns:xsd="http://www.w3.org/2001/XMLSchema" xmlns:xs="http://www.w3.org/2001/XMLSchema" xmlns:p="http://schemas.microsoft.com/office/2006/metadata/properties" xmlns:ns2="bc58b8bb-02e7-460c-8367-2e378231c8b7" targetNamespace="http://schemas.microsoft.com/office/2006/metadata/properties" ma:root="true" ma:fieldsID="0ad40d86ef34bf50a229801d5924e144" ns2:_="">
    <xsd:import namespace="bc58b8bb-02e7-460c-8367-2e378231c8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58b8bb-02e7-460c-8367-2e378231c8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3629C88-5447-4FCE-80F2-DE384CBF41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58b8bb-02e7-460c-8367-2e378231c8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AE72F6F-7C44-4317-930E-ADF41978C1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C7AD38-22BD-4ED0-BEC1-8AACAAA9F308}">
  <ds:schemaRefs>
    <ds:schemaRef ds:uri="http://purl.org/dc/elements/1.1/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dcmitype/"/>
    <ds:schemaRef ds:uri="http://schemas.microsoft.com/office/2006/documentManagement/types"/>
    <ds:schemaRef ds:uri="bc58b8bb-02e7-460c-8367-2e378231c8b7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Idea Generale</vt:lpstr>
      <vt:lpstr>Budget per Partner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Centro Donne</dc:creator>
  <cp:lastModifiedBy>Utente Windows</cp:lastModifiedBy>
  <dcterms:created xsi:type="dcterms:W3CDTF">2020-04-08T09:22:14Z</dcterms:created>
  <dcterms:modified xsi:type="dcterms:W3CDTF">2021-03-25T14:12:24Z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0x0101006B7CA670E1C15345BDF8918ED7DCDB6F</vt:lpwstr>
  </property>
</Properties>
</file>