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andi\BRIC INAIL\Edizione 2022\"/>
    </mc:Choice>
  </mc:AlternateContent>
  <xr:revisionPtr revIDLastSave="0" documentId="13_ncr:1_{CD05E9A3-2FFA-4321-A703-538E8932193C}" xr6:coauthVersionLast="36" xr6:coauthVersionMax="36" xr10:uidLastSave="{00000000-0000-0000-0000-000000000000}"/>
  <bookViews>
    <workbookView xWindow="0" yWindow="0" windowWidth="19200" windowHeight="6640" xr2:uid="{00000000-000D-0000-FFFF-FFFF00000000}"/>
  </bookViews>
  <sheets>
    <sheet name="Budget_Tabella_B" sheetId="3" r:id="rId1"/>
    <sheet name="Personale_UNIMI" sheetId="4" r:id="rId2"/>
    <sheet name="Ammortamento_cofin" sheetId="5" r:id="rId3"/>
  </sheets>
  <calcPr calcId="191029"/>
</workbook>
</file>

<file path=xl/calcChain.xml><?xml version="1.0" encoding="utf-8"?>
<calcChain xmlns="http://schemas.openxmlformats.org/spreadsheetml/2006/main">
  <c r="C16" i="3" l="1"/>
  <c r="B7" i="5" l="1"/>
  <c r="H6" i="5"/>
  <c r="F6" i="5"/>
  <c r="I6" i="5" s="1"/>
  <c r="H5" i="5"/>
  <c r="F5" i="5"/>
  <c r="H4" i="5"/>
  <c r="F4" i="5"/>
  <c r="H3" i="5"/>
  <c r="F3" i="5"/>
  <c r="I3" i="5" s="1"/>
  <c r="I4" i="5" l="1"/>
  <c r="I5" i="5"/>
  <c r="I7" i="5"/>
  <c r="C20" i="3" s="1"/>
  <c r="F7" i="5"/>
  <c r="H28" i="4" l="1"/>
  <c r="G28" i="4"/>
  <c r="I25" i="4"/>
  <c r="G25" i="4"/>
  <c r="F24" i="4"/>
  <c r="F23" i="4"/>
  <c r="H23" i="4" s="1"/>
  <c r="F22" i="4"/>
  <c r="J22" i="4" s="1"/>
  <c r="F21" i="4"/>
  <c r="F20" i="4"/>
  <c r="H20" i="4" s="1"/>
  <c r="F19" i="4"/>
  <c r="H19" i="4" s="1"/>
  <c r="I13" i="4"/>
  <c r="G13" i="4"/>
  <c r="F12" i="4"/>
  <c r="H12" i="4" s="1"/>
  <c r="F11" i="4"/>
  <c r="J11" i="4" s="1"/>
  <c r="F10" i="4"/>
  <c r="F9" i="4"/>
  <c r="J9" i="4" s="1"/>
  <c r="F8" i="4"/>
  <c r="H8" i="4" s="1"/>
  <c r="F7" i="4"/>
  <c r="J7" i="4" s="1"/>
  <c r="J19" i="4" l="1"/>
  <c r="K19" i="4" s="1"/>
  <c r="J20" i="4"/>
  <c r="K20" i="4" s="1"/>
  <c r="G27" i="4"/>
  <c r="H24" i="4"/>
  <c r="J23" i="4"/>
  <c r="K23" i="4" s="1"/>
  <c r="J24" i="4"/>
  <c r="J12" i="4"/>
  <c r="K12" i="4" s="1"/>
  <c r="H9" i="4"/>
  <c r="K9" i="4" s="1"/>
  <c r="J8" i="4"/>
  <c r="K8" i="4" s="1"/>
  <c r="H10" i="4"/>
  <c r="H21" i="4"/>
  <c r="H7" i="4"/>
  <c r="K7" i="4" s="1"/>
  <c r="J10" i="4"/>
  <c r="H11" i="4"/>
  <c r="K11" i="4" s="1"/>
  <c r="J21" i="4"/>
  <c r="H22" i="4"/>
  <c r="K22" i="4" s="1"/>
  <c r="K24" i="4" l="1"/>
  <c r="K10" i="4"/>
  <c r="K21" i="4"/>
  <c r="J25" i="4"/>
  <c r="J27" i="4" s="1"/>
  <c r="J13" i="4"/>
  <c r="H13" i="4"/>
  <c r="H25" i="4"/>
  <c r="K25" i="4" l="1"/>
  <c r="H27" i="4"/>
  <c r="K13" i="4"/>
  <c r="C15" i="3" s="1"/>
  <c r="I27" i="4" l="1"/>
  <c r="B16" i="3" s="1"/>
  <c r="B22" i="3" s="1"/>
  <c r="D22" i="3" s="1"/>
  <c r="K27" i="4"/>
  <c r="D21" i="3"/>
  <c r="D20" i="3"/>
  <c r="D19" i="3"/>
  <c r="D18" i="3"/>
  <c r="D17" i="3"/>
  <c r="D15" i="3"/>
  <c r="D16" i="3"/>
  <c r="C23" i="3"/>
  <c r="B9" i="3" l="1"/>
  <c r="E23" i="3"/>
  <c r="B23" i="3"/>
  <c r="D23" i="3"/>
  <c r="E16" i="3" l="1"/>
  <c r="B8" i="3"/>
  <c r="B10" i="3" s="1"/>
  <c r="D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 Windows</author>
  </authors>
  <commentList>
    <comment ref="D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MINIMO 40%</t>
        </r>
        <r>
          <rPr>
            <sz val="9"/>
            <color indexed="81"/>
            <rFont val="Tahoma"/>
            <family val="2"/>
          </rPr>
          <t xml:space="preserve">
DEL COSTO TOTALE DEL PROGETTO</t>
        </r>
      </text>
    </comment>
    <comment ref="E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MASSIMO 60%</t>
        </r>
        <r>
          <rPr>
            <sz val="9"/>
            <color indexed="81"/>
            <rFont val="Tahoma"/>
            <family val="2"/>
          </rPr>
          <t xml:space="preserve">
DEL FINANZIAMENTO RICHIESTO</t>
        </r>
      </text>
    </comment>
    <comment ref="E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COFINANZIAMENTO MINIMO 40%</t>
        </r>
        <r>
          <rPr>
            <sz val="9"/>
            <color indexed="81"/>
            <rFont val="Tahoma"/>
            <charset val="1"/>
          </rPr>
          <t xml:space="preserve">
DEL COSTO TOTALE DEL PROGETTO</t>
        </r>
      </text>
    </comment>
  </commentList>
</comments>
</file>

<file path=xl/sharedStrings.xml><?xml version="1.0" encoding="utf-8"?>
<sst xmlns="http://schemas.openxmlformats.org/spreadsheetml/2006/main" count="71" uniqueCount="50">
  <si>
    <t>Finanziamento richiesto:</t>
  </si>
  <si>
    <t>Cofinanziamento:</t>
  </si>
  <si>
    <t>Costo totale progetto:</t>
  </si>
  <si>
    <t>Voci di Spesa</t>
  </si>
  <si>
    <t>Finanziamento richiesto</t>
  </si>
  <si>
    <t>Cofinanziamento</t>
  </si>
  <si>
    <t>Totale</t>
  </si>
  <si>
    <t>Personale strutturato</t>
  </si>
  <si>
    <t>Non ammesso</t>
  </si>
  <si>
    <t>Personale non strutturato</t>
  </si>
  <si>
    <t>Servizi per la ricerca e subcontratti</t>
  </si>
  <si>
    <t>Missioni</t>
  </si>
  <si>
    <t>Trasferimento risultati</t>
  </si>
  <si>
    <t>TOTALE</t>
  </si>
  <si>
    <t>ID TEMATICA</t>
  </si>
  <si>
    <t>TITOLO DEL PROGETTO</t>
  </si>
  <si>
    <t>Ruolo nel Progetto (Destinatario istituzionale/Ente Partner)</t>
  </si>
  <si>
    <r>
      <t xml:space="preserve"> </t>
    </r>
    <r>
      <rPr>
        <sz val="11"/>
        <color theme="1"/>
        <rFont val="Verdana"/>
        <family val="2"/>
      </rPr>
      <t xml:space="preserve"> Inserire gli importi complessivi per il</t>
    </r>
    <r>
      <rPr>
        <b/>
        <sz val="11"/>
        <color theme="1"/>
        <rFont val="Verdana"/>
        <family val="2"/>
      </rPr>
      <t xml:space="preserve"> </t>
    </r>
    <r>
      <rPr>
        <b/>
        <u/>
        <sz val="11"/>
        <color theme="1"/>
        <rFont val="Verdana"/>
        <family val="2"/>
      </rPr>
      <t>biennio</t>
    </r>
    <r>
      <rPr>
        <b/>
        <sz val="11"/>
        <color theme="1"/>
        <rFont val="Verdana"/>
        <family val="2"/>
      </rPr>
      <t xml:space="preserve"> </t>
    </r>
    <r>
      <rPr>
        <sz val="11"/>
        <color theme="1"/>
        <rFont val="Verdana"/>
        <family val="2"/>
      </rPr>
      <t>di attività</t>
    </r>
  </si>
  <si>
    <t>SPESE DI PERSONALE STRUTTURATO</t>
  </si>
  <si>
    <t>NOME E COGNOME</t>
  </si>
  <si>
    <t>QUALIFICA</t>
  </si>
  <si>
    <t>TIPO DI RAPPORTO</t>
  </si>
  <si>
    <t>COSTO ANNUALE</t>
  </si>
  <si>
    <t>GIORNI LAVORATIVI ANNO</t>
  </si>
  <si>
    <t>COSTO GIORNALIERO</t>
  </si>
  <si>
    <t>GIORNATE ANNO 1</t>
  </si>
  <si>
    <t>COSTO ANNO 1</t>
  </si>
  <si>
    <t>GIORNATE ANNO 2</t>
  </si>
  <si>
    <t>COSTO ANNO 2</t>
  </si>
  <si>
    <t>SPESE DI PERSONALE DA ARRUOLARE</t>
  </si>
  <si>
    <t>N.A.</t>
  </si>
  <si>
    <t>QUOTA FINANZIATA DAL PROGETTO</t>
  </si>
  <si>
    <t>QUOTA DA COFINANZIARE</t>
  </si>
  <si>
    <t>Attrezzature scientifiche (SOLO leasing e noleggio a finanziamento; ammortamento a cofinanziamento)</t>
  </si>
  <si>
    <t>Calcolo costi di ammortamento per APPARECCHIATURE SCIENTIFICHE</t>
  </si>
  <si>
    <t xml:space="preserve">DESCRIZIONE ATTREZZATURE </t>
  </si>
  <si>
    <t>COSTO TOTALE</t>
  </si>
  <si>
    <t xml:space="preserve">PERIODO AMMORTAMENTO                                               </t>
  </si>
  <si>
    <t>% UTILIZZO NEL PROGETTO</t>
  </si>
  <si>
    <t>MESI DI UTILIZZO ANNO 1</t>
  </si>
  <si>
    <t>AMMORTAMENTO AMMISSIBILE ANNO 1</t>
  </si>
  <si>
    <t>MESI DI UTILIZZO ANNO 2</t>
  </si>
  <si>
    <t>AMMORTAMENTO AMMISSIBILE ANNO 2</t>
  </si>
  <si>
    <t>TOTALE AMMORTAMENTO AMMISSIBILE</t>
  </si>
  <si>
    <t xml:space="preserve">  </t>
  </si>
  <si>
    <t>Materiale di consumo (no cancelleria, no consumabile informatico)</t>
  </si>
  <si>
    <t>RESPONSABILE SCIENTIFICO</t>
  </si>
  <si>
    <t>COMPILARE TUTTE LE CELLE IN GIALLO</t>
  </si>
  <si>
    <t>Spese generali (10% del totale finanziato al netto dei subcontratti)</t>
  </si>
  <si>
    <t>Sotto questa voce è possibile ricomprendere tutti i contratti di lavoro subordinato a tempo determinato, nonché tutte le altre forme di collaborazione previste dalla normativa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</si>
</sst>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[$€-2]\ #,##0.00;[Red]\-[$€-2]\ #,##0.00"/>
    <numFmt numFmtId="166" formatCode="#,##0.00\ &quot;€&quot;"/>
    <numFmt numFmtId="167" formatCode="&quot;€&quot;\ #,##0.00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sz val="10"/>
      <color rgb="FF000000"/>
      <name val="Times New Roman"/>
      <family val="1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i/>
      <sz val="11"/>
      <color rgb="FF000000"/>
      <name val="Verdana"/>
      <family val="2"/>
    </font>
    <font>
      <b/>
      <i/>
      <sz val="11"/>
      <color rgb="FF000000"/>
      <name val="Verdana"/>
      <family val="2"/>
    </font>
    <font>
      <i/>
      <sz val="11"/>
      <color theme="1"/>
      <name val="Verdana"/>
      <family val="2"/>
    </font>
    <font>
      <sz val="11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5" fillId="0" borderId="0"/>
    <xf numFmtId="9" fontId="18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</cellStyleXfs>
  <cellXfs count="118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166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65" fontId="4" fillId="3" borderId="0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center" vertical="center" wrapText="1"/>
    </xf>
    <xf numFmtId="166" fontId="7" fillId="0" borderId="12" xfId="0" applyNumberFormat="1" applyFont="1" applyFill="1" applyBorder="1" applyAlignment="1">
      <alignment horizontal="right" vertical="center" wrapText="1"/>
    </xf>
    <xf numFmtId="166" fontId="7" fillId="0" borderId="13" xfId="0" applyNumberFormat="1" applyFont="1" applyFill="1" applyBorder="1" applyAlignment="1">
      <alignment horizontal="right" vertical="center" wrapText="1"/>
    </xf>
    <xf numFmtId="166" fontId="7" fillId="0" borderId="8" xfId="0" applyNumberFormat="1" applyFont="1" applyFill="1" applyBorder="1" applyAlignment="1">
      <alignment horizontal="right" vertical="center" wrapText="1"/>
    </xf>
    <xf numFmtId="0" fontId="16" fillId="0" borderId="0" xfId="2" applyFont="1" applyProtection="1">
      <protection locked="0"/>
    </xf>
    <xf numFmtId="0" fontId="16" fillId="0" borderId="1" xfId="2" applyFont="1" applyBorder="1" applyAlignment="1" applyProtection="1">
      <alignment horizontal="center" vertical="center" wrapText="1"/>
    </xf>
    <xf numFmtId="167" fontId="16" fillId="0" borderId="1" xfId="2" applyNumberFormat="1" applyFont="1" applyBorder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3" fontId="16" fillId="6" borderId="1" xfId="2" applyNumberFormat="1" applyFont="1" applyFill="1" applyBorder="1" applyAlignment="1" applyProtection="1">
      <alignment horizontal="center" vertical="center"/>
    </xf>
    <xf numFmtId="167" fontId="16" fillId="6" borderId="1" xfId="2" applyNumberFormat="1" applyFont="1" applyFill="1" applyBorder="1" applyAlignment="1" applyProtection="1">
      <alignment vertical="center"/>
    </xf>
    <xf numFmtId="0" fontId="16" fillId="0" borderId="0" xfId="2" applyFont="1" applyAlignment="1" applyProtection="1">
      <alignment vertical="center"/>
      <protection locked="0"/>
    </xf>
    <xf numFmtId="4" fontId="16" fillId="5" borderId="1" xfId="2" applyNumberFormat="1" applyFont="1" applyFill="1" applyBorder="1" applyAlignment="1" applyProtection="1">
      <alignment vertical="center"/>
    </xf>
    <xf numFmtId="167" fontId="16" fillId="5" borderId="1" xfId="2" applyNumberFormat="1" applyFont="1" applyFill="1" applyBorder="1" applyAlignment="1" applyProtection="1">
      <alignment vertical="center"/>
    </xf>
    <xf numFmtId="167" fontId="14" fillId="5" borderId="1" xfId="2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167" fontId="16" fillId="7" borderId="1" xfId="2" applyNumberFormat="1" applyFont="1" applyFill="1" applyBorder="1" applyAlignment="1" applyProtection="1">
      <alignment vertical="center"/>
    </xf>
    <xf numFmtId="4" fontId="16" fillId="7" borderId="1" xfId="2" applyNumberFormat="1" applyFont="1" applyFill="1" applyBorder="1" applyAlignment="1" applyProtection="1">
      <alignment vertical="center"/>
    </xf>
    <xf numFmtId="167" fontId="14" fillId="7" borderId="1" xfId="2" applyNumberFormat="1" applyFont="1" applyFill="1" applyBorder="1" applyAlignment="1" applyProtection="1">
      <alignment vertical="center"/>
    </xf>
    <xf numFmtId="167" fontId="16" fillId="0" borderId="0" xfId="2" applyNumberFormat="1" applyFont="1" applyAlignment="1" applyProtection="1">
      <alignment vertical="center"/>
      <protection locked="0"/>
    </xf>
    <xf numFmtId="167" fontId="16" fillId="0" borderId="0" xfId="2" applyNumberFormat="1" applyFont="1" applyProtection="1">
      <protection locked="0"/>
    </xf>
    <xf numFmtId="166" fontId="6" fillId="0" borderId="6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66" fontId="6" fillId="0" borderId="3" xfId="0" applyNumberFormat="1" applyFont="1" applyFill="1" applyBorder="1" applyAlignment="1">
      <alignment horizontal="right" vertical="center" wrapText="1"/>
    </xf>
    <xf numFmtId="0" fontId="16" fillId="0" borderId="0" xfId="2" applyFont="1" applyFill="1" applyBorder="1" applyAlignment="1" applyProtection="1">
      <alignment horizontal="left" vertical="center"/>
    </xf>
    <xf numFmtId="4" fontId="16" fillId="0" borderId="0" xfId="2" applyNumberFormat="1" applyFont="1" applyFill="1" applyBorder="1" applyAlignment="1" applyProtection="1">
      <alignment vertical="center"/>
    </xf>
    <xf numFmtId="167" fontId="16" fillId="0" borderId="0" xfId="2" applyNumberFormat="1" applyFont="1" applyFill="1" applyBorder="1" applyAlignment="1" applyProtection="1">
      <alignment vertical="center"/>
    </xf>
    <xf numFmtId="167" fontId="14" fillId="0" borderId="0" xfId="2" applyNumberFormat="1" applyFont="1" applyFill="1" applyBorder="1" applyAlignment="1" applyProtection="1">
      <alignment vertical="center"/>
    </xf>
    <xf numFmtId="0" fontId="16" fillId="0" borderId="0" xfId="2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 hidden="1"/>
    </xf>
    <xf numFmtId="0" fontId="16" fillId="0" borderId="1" xfId="4" applyFont="1" applyFill="1" applyBorder="1" applyAlignment="1" applyProtection="1">
      <alignment horizontal="center" vertical="center" wrapText="1"/>
      <protection hidden="1"/>
    </xf>
    <xf numFmtId="164" fontId="16" fillId="0" borderId="1" xfId="5" applyFont="1" applyFill="1" applyBorder="1" applyAlignment="1" applyProtection="1">
      <alignment horizontal="center" vertical="center" wrapText="1"/>
      <protection hidden="1"/>
    </xf>
    <xf numFmtId="164" fontId="16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vertical="center"/>
      <protection locked="0" hidden="1"/>
    </xf>
    <xf numFmtId="1" fontId="16" fillId="8" borderId="1" xfId="4" applyNumberFormat="1" applyFont="1" applyFill="1" applyBorder="1" applyAlignment="1" applyProtection="1">
      <alignment horizontal="center" vertical="center"/>
      <protection hidden="1"/>
    </xf>
    <xf numFmtId="167" fontId="16" fillId="9" borderId="1" xfId="1" applyNumberFormat="1" applyFont="1" applyFill="1" applyBorder="1" applyAlignment="1" applyProtection="1">
      <alignment horizontal="right" vertical="center"/>
      <protection hidden="1"/>
    </xf>
    <xf numFmtId="0" fontId="14" fillId="0" borderId="3" xfId="4" applyFont="1" applyFill="1" applyBorder="1" applyAlignment="1" applyProtection="1">
      <alignment vertical="center"/>
      <protection hidden="1"/>
    </xf>
    <xf numFmtId="164" fontId="14" fillId="0" borderId="14" xfId="5" applyFont="1" applyFill="1" applyBorder="1" applyAlignment="1" applyProtection="1">
      <alignment vertical="center"/>
      <protection hidden="1"/>
    </xf>
    <xf numFmtId="164" fontId="14" fillId="0" borderId="14" xfId="4" applyNumberFormat="1" applyFont="1" applyFill="1" applyBorder="1" applyAlignment="1" applyProtection="1">
      <alignment horizontal="center" vertical="center" wrapText="1"/>
      <protection hidden="1"/>
    </xf>
    <xf numFmtId="164" fontId="14" fillId="0" borderId="7" xfId="5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locked="0" hidden="1"/>
    </xf>
    <xf numFmtId="0" fontId="16" fillId="7" borderId="7" xfId="2" applyFont="1" applyFill="1" applyBorder="1" applyAlignment="1" applyProtection="1">
      <alignment horizontal="left" vertical="center"/>
    </xf>
    <xf numFmtId="166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6" fillId="4" borderId="3" xfId="0" applyNumberFormat="1" applyFont="1" applyFill="1" applyBorder="1" applyAlignment="1" applyProtection="1">
      <alignment horizontal="right" vertical="center" wrapText="1"/>
      <protection locked="0"/>
    </xf>
    <xf numFmtId="49" fontId="17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17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7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2" applyFont="1" applyAlignment="1" applyProtection="1">
      <alignment vertical="center"/>
      <protection locked="0"/>
    </xf>
    <xf numFmtId="166" fontId="17" fillId="4" borderId="1" xfId="0" applyNumberFormat="1" applyFont="1" applyFill="1" applyBorder="1" applyAlignment="1" applyProtection="1">
      <alignment horizontal="right" vertical="center" wrapText="1"/>
      <protection locked="0"/>
    </xf>
    <xf numFmtId="9" fontId="17" fillId="4" borderId="1" xfId="3" applyFont="1" applyFill="1" applyBorder="1" applyAlignment="1" applyProtection="1">
      <alignment horizontal="right" vertical="center" wrapText="1"/>
      <protection locked="0"/>
    </xf>
    <xf numFmtId="2" fontId="17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5" borderId="3" xfId="4" applyFont="1" applyFill="1" applyBorder="1" applyAlignment="1" applyProtection="1">
      <alignment vertical="center"/>
    </xf>
    <xf numFmtId="167" fontId="14" fillId="5" borderId="14" xfId="4" applyNumberFormat="1" applyFont="1" applyFill="1" applyBorder="1" applyAlignment="1" applyProtection="1">
      <alignment vertical="center"/>
    </xf>
    <xf numFmtId="0" fontId="14" fillId="5" borderId="14" xfId="4" applyFont="1" applyFill="1" applyBorder="1" applyAlignment="1" applyProtection="1">
      <alignment vertical="center"/>
    </xf>
    <xf numFmtId="0" fontId="14" fillId="5" borderId="7" xfId="4" applyFont="1" applyFill="1" applyBorder="1" applyAlignment="1" applyProtection="1">
      <alignment vertical="center"/>
    </xf>
    <xf numFmtId="1" fontId="14" fillId="5" borderId="1" xfId="5" applyNumberFormat="1" applyFont="1" applyFill="1" applyBorder="1" applyAlignment="1" applyProtection="1">
      <alignment horizontal="center" vertical="center"/>
    </xf>
    <xf numFmtId="167" fontId="16" fillId="5" borderId="1" xfId="1" applyNumberFormat="1" applyFont="1" applyFill="1" applyBorder="1" applyAlignment="1" applyProtection="1">
      <alignment horizontal="right" vertical="center"/>
    </xf>
    <xf numFmtId="0" fontId="6" fillId="10" borderId="4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166" fontId="7" fillId="0" borderId="19" xfId="0" applyNumberFormat="1" applyFont="1" applyFill="1" applyBorder="1" applyAlignment="1">
      <alignment horizontal="right" vertical="center" wrapText="1"/>
    </xf>
    <xf numFmtId="165" fontId="4" fillId="3" borderId="0" xfId="0" applyNumberFormat="1" applyFont="1" applyFill="1" applyBorder="1" applyAlignment="1">
      <alignment vertical="center" wrapText="1"/>
    </xf>
    <xf numFmtId="166" fontId="6" fillId="0" borderId="2" xfId="0" applyNumberFormat="1" applyFont="1" applyFill="1" applyBorder="1" applyAlignment="1" applyProtection="1">
      <alignment horizontal="right" vertical="center" wrapText="1"/>
    </xf>
    <xf numFmtId="166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0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14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>
      <alignment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0" fontId="14" fillId="5" borderId="1" xfId="2" applyFont="1" applyFill="1" applyBorder="1" applyAlignment="1" applyProtection="1">
      <alignment horizontal="center" vertical="center"/>
    </xf>
    <xf numFmtId="0" fontId="16" fillId="5" borderId="3" xfId="2" applyFont="1" applyFill="1" applyBorder="1" applyAlignment="1" applyProtection="1">
      <alignment horizontal="left" vertical="center"/>
    </xf>
    <xf numFmtId="0" fontId="16" fillId="5" borderId="14" xfId="2" applyFont="1" applyFill="1" applyBorder="1" applyAlignment="1" applyProtection="1">
      <alignment horizontal="left" vertical="center"/>
    </xf>
    <xf numFmtId="0" fontId="16" fillId="5" borderId="7" xfId="2" applyFont="1" applyFill="1" applyBorder="1" applyAlignment="1" applyProtection="1">
      <alignment horizontal="left" vertical="center"/>
    </xf>
    <xf numFmtId="0" fontId="16" fillId="7" borderId="3" xfId="2" applyFont="1" applyFill="1" applyBorder="1" applyAlignment="1" applyProtection="1">
      <alignment horizontal="left" vertical="center"/>
    </xf>
    <xf numFmtId="0" fontId="16" fillId="7" borderId="14" xfId="2" applyFont="1" applyFill="1" applyBorder="1" applyAlignment="1" applyProtection="1">
      <alignment horizontal="left" vertical="center"/>
    </xf>
    <xf numFmtId="0" fontId="16" fillId="7" borderId="7" xfId="2" applyFont="1" applyFill="1" applyBorder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/>
    </xf>
    <xf numFmtId="0" fontId="14" fillId="7" borderId="3" xfId="2" applyFont="1" applyFill="1" applyBorder="1" applyAlignment="1" applyProtection="1">
      <alignment horizontal="left" vertical="center"/>
    </xf>
    <xf numFmtId="0" fontId="14" fillId="7" borderId="14" xfId="2" applyFont="1" applyFill="1" applyBorder="1" applyAlignment="1" applyProtection="1">
      <alignment horizontal="left" vertical="center"/>
    </xf>
    <xf numFmtId="0" fontId="14" fillId="7" borderId="7" xfId="2" applyFont="1" applyFill="1" applyBorder="1" applyAlignment="1" applyProtection="1">
      <alignment horizontal="left" vertical="center"/>
    </xf>
    <xf numFmtId="166" fontId="14" fillId="7" borderId="3" xfId="2" applyNumberFormat="1" applyFont="1" applyFill="1" applyBorder="1" applyAlignment="1" applyProtection="1">
      <alignment horizontal="right" vertical="center"/>
    </xf>
    <xf numFmtId="0" fontId="14" fillId="7" borderId="14" xfId="2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right" vertical="center"/>
    </xf>
    <xf numFmtId="166" fontId="17" fillId="4" borderId="3" xfId="0" applyNumberFormat="1" applyFont="1" applyFill="1" applyBorder="1" applyAlignment="1" applyProtection="1">
      <alignment horizontal="right" vertical="center" wrapText="1"/>
      <protection locked="0"/>
    </xf>
    <xf numFmtId="166" fontId="17" fillId="4" borderId="14" xfId="0" applyNumberFormat="1" applyFont="1" applyFill="1" applyBorder="1" applyAlignment="1" applyProtection="1">
      <alignment horizontal="right" vertical="center" wrapText="1"/>
      <protection locked="0"/>
    </xf>
    <xf numFmtId="166" fontId="17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4" fillId="7" borderId="1" xfId="2" applyFont="1" applyFill="1" applyBorder="1" applyAlignment="1" applyProtection="1">
      <alignment horizontal="center" vertical="center"/>
    </xf>
    <xf numFmtId="0" fontId="14" fillId="5" borderId="1" xfId="2" applyFont="1" applyFill="1" applyBorder="1" applyAlignment="1" applyProtection="1">
      <alignment horizontal="center" vertical="center"/>
      <protection hidden="1"/>
    </xf>
  </cellXfs>
  <cellStyles count="6">
    <cellStyle name="Migliaia" xfId="1" builtinId="3"/>
    <cellStyle name="Migliaia 4" xfId="5" xr:uid="{00000000-0005-0000-0000-000001000000}"/>
    <cellStyle name="Normale" xfId="0" builtinId="0"/>
    <cellStyle name="Normale 2" xfId="2" xr:uid="{00000000-0005-0000-0000-000003000000}"/>
    <cellStyle name="Normale 3" xfId="4" xr:uid="{00000000-0005-0000-0000-000004000000}"/>
    <cellStyle name="Percentuale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2"/>
  <sheetViews>
    <sheetView showGridLines="0" tabSelected="1" zoomScale="85" zoomScaleNormal="85" workbookViewId="0"/>
  </sheetViews>
  <sheetFormatPr defaultColWidth="9.296875" defaultRowHeight="13" x14ac:dyDescent="0.3"/>
  <cols>
    <col min="1" max="1" width="84.796875" style="1" customWidth="1"/>
    <col min="2" max="4" width="33.296875" style="1" customWidth="1"/>
    <col min="5" max="5" width="15.796875" style="1" customWidth="1"/>
    <col min="6" max="16384" width="9.296875" style="1"/>
  </cols>
  <sheetData>
    <row r="2" spans="1:5" ht="34.5" customHeight="1" x14ac:dyDescent="0.3">
      <c r="A2" s="86" t="s">
        <v>47</v>
      </c>
      <c r="B2" s="87"/>
      <c r="C2" s="87"/>
    </row>
    <row r="4" spans="1:5" s="2" customFormat="1" ht="27" customHeight="1" x14ac:dyDescent="0.3">
      <c r="A4" s="9" t="s">
        <v>14</v>
      </c>
      <c r="B4" s="88"/>
      <c r="C4" s="90"/>
      <c r="D4" s="3"/>
      <c r="E4" s="3"/>
    </row>
    <row r="5" spans="1:5" s="2" customFormat="1" ht="27" customHeight="1" x14ac:dyDescent="0.3">
      <c r="A5" s="9" t="s">
        <v>15</v>
      </c>
      <c r="B5" s="88"/>
      <c r="C5" s="90"/>
      <c r="D5" s="3"/>
      <c r="E5" s="3"/>
    </row>
    <row r="6" spans="1:5" s="2" customFormat="1" ht="27" customHeight="1" x14ac:dyDescent="0.3">
      <c r="A6" s="9" t="s">
        <v>46</v>
      </c>
      <c r="B6" s="88"/>
      <c r="C6" s="90"/>
      <c r="D6" s="3"/>
      <c r="E6" s="3"/>
    </row>
    <row r="7" spans="1:5" s="2" customFormat="1" ht="27" customHeight="1" x14ac:dyDescent="0.3">
      <c r="A7" s="10" t="s">
        <v>16</v>
      </c>
      <c r="B7" s="88"/>
      <c r="C7" s="90"/>
      <c r="D7" s="3"/>
      <c r="E7" s="3"/>
    </row>
    <row r="8" spans="1:5" s="2" customFormat="1" ht="27" customHeight="1" x14ac:dyDescent="0.3">
      <c r="A8" s="11" t="s">
        <v>0</v>
      </c>
      <c r="B8" s="94">
        <f>B23</f>
        <v>0</v>
      </c>
      <c r="C8" s="95"/>
      <c r="D8" s="4"/>
      <c r="E8" s="3"/>
    </row>
    <row r="9" spans="1:5" s="2" customFormat="1" ht="27" customHeight="1" x14ac:dyDescent="0.3">
      <c r="A9" s="11" t="s">
        <v>1</v>
      </c>
      <c r="B9" s="92">
        <f>C23</f>
        <v>0</v>
      </c>
      <c r="C9" s="93"/>
      <c r="D9" s="11" t="str">
        <f>IF(B9&lt;B10*0.4,"ERROR","OK")</f>
        <v>OK</v>
      </c>
      <c r="E9" s="3"/>
    </row>
    <row r="10" spans="1:5" s="2" customFormat="1" ht="27" customHeight="1" x14ac:dyDescent="0.3">
      <c r="A10" s="11" t="s">
        <v>2</v>
      </c>
      <c r="B10" s="92">
        <f>B8+B9</f>
        <v>0</v>
      </c>
      <c r="C10" s="93"/>
      <c r="D10" s="84"/>
      <c r="E10" s="3"/>
    </row>
    <row r="11" spans="1:5" s="2" customFormat="1" ht="27" customHeight="1" x14ac:dyDescent="0.3">
      <c r="A11" s="4"/>
      <c r="B11" s="12"/>
      <c r="C11" s="12"/>
      <c r="D11" s="4"/>
      <c r="E11" s="3"/>
    </row>
    <row r="12" spans="1:5" s="2" customFormat="1" ht="27" customHeight="1" x14ac:dyDescent="0.3">
      <c r="A12" s="88" t="s">
        <v>17</v>
      </c>
      <c r="B12" s="89"/>
      <c r="C12" s="89"/>
      <c r="D12" s="90"/>
      <c r="E12" s="3"/>
    </row>
    <row r="13" spans="1:5" s="2" customFormat="1" ht="27" customHeight="1" thickBot="1" x14ac:dyDescent="0.35">
      <c r="A13" s="4"/>
      <c r="B13" s="4"/>
      <c r="C13" s="4"/>
      <c r="D13" s="4"/>
      <c r="E13" s="3"/>
    </row>
    <row r="14" spans="1:5" s="2" customFormat="1" ht="40.5" customHeight="1" thickBot="1" x14ac:dyDescent="0.35">
      <c r="A14" s="13" t="s">
        <v>3</v>
      </c>
      <c r="B14" s="14" t="s">
        <v>4</v>
      </c>
      <c r="C14" s="17" t="s">
        <v>5</v>
      </c>
      <c r="D14" s="19" t="s">
        <v>6</v>
      </c>
      <c r="E14" s="3"/>
    </row>
    <row r="15" spans="1:5" s="2" customFormat="1" ht="40.5" customHeight="1" x14ac:dyDescent="0.3">
      <c r="A15" s="80" t="s">
        <v>7</v>
      </c>
      <c r="B15" s="75" t="s">
        <v>8</v>
      </c>
      <c r="C15" s="39">
        <f>Personale_UNIMI!K13</f>
        <v>0</v>
      </c>
      <c r="D15" s="20">
        <f>C15</f>
        <v>0</v>
      </c>
      <c r="E15" s="3"/>
    </row>
    <row r="16" spans="1:5" s="2" customFormat="1" ht="45" customHeight="1" x14ac:dyDescent="0.3">
      <c r="A16" s="81" t="s">
        <v>9</v>
      </c>
      <c r="B16" s="40">
        <f>Personale_UNIMI!I27</f>
        <v>0</v>
      </c>
      <c r="C16" s="41">
        <f>Personale_UNIMI!I28</f>
        <v>0</v>
      </c>
      <c r="D16" s="21">
        <f>C16+B16</f>
        <v>0</v>
      </c>
      <c r="E16" s="79" t="str">
        <f>IF(B16&gt;B23*0.6,"ERROR","OK")</f>
        <v>OK</v>
      </c>
    </row>
    <row r="17" spans="1:5" s="2" customFormat="1" ht="40.5" customHeight="1" x14ac:dyDescent="0.3">
      <c r="A17" s="81" t="s">
        <v>10</v>
      </c>
      <c r="B17" s="60">
        <v>0</v>
      </c>
      <c r="C17" s="61">
        <v>0</v>
      </c>
      <c r="D17" s="21">
        <f t="shared" ref="D17:D21" si="0">C17+B17</f>
        <v>0</v>
      </c>
      <c r="E17" s="3"/>
    </row>
    <row r="18" spans="1:5" s="2" customFormat="1" ht="40.5" customHeight="1" x14ac:dyDescent="0.3">
      <c r="A18" s="81" t="s">
        <v>11</v>
      </c>
      <c r="B18" s="60">
        <v>0</v>
      </c>
      <c r="C18" s="61">
        <v>0</v>
      </c>
      <c r="D18" s="21">
        <f t="shared" si="0"/>
        <v>0</v>
      </c>
      <c r="E18" s="3"/>
    </row>
    <row r="19" spans="1:5" s="2" customFormat="1" ht="46.5" customHeight="1" x14ac:dyDescent="0.3">
      <c r="A19" s="81" t="s">
        <v>45</v>
      </c>
      <c r="B19" s="60">
        <v>0</v>
      </c>
      <c r="C19" s="61">
        <v>0</v>
      </c>
      <c r="D19" s="21">
        <f t="shared" si="0"/>
        <v>0</v>
      </c>
      <c r="E19" s="3"/>
    </row>
    <row r="20" spans="1:5" s="2" customFormat="1" ht="56.25" customHeight="1" x14ac:dyDescent="0.3">
      <c r="A20" s="81" t="s">
        <v>33</v>
      </c>
      <c r="B20" s="60"/>
      <c r="C20" s="41">
        <f>Ammortamento_cofin!I7</f>
        <v>0</v>
      </c>
      <c r="D20" s="21">
        <f t="shared" si="0"/>
        <v>0</v>
      </c>
      <c r="E20" s="77"/>
    </row>
    <row r="21" spans="1:5" s="2" customFormat="1" ht="40.5" customHeight="1" x14ac:dyDescent="0.3">
      <c r="A21" s="81" t="s">
        <v>12</v>
      </c>
      <c r="B21" s="60">
        <v>0</v>
      </c>
      <c r="C21" s="61">
        <v>0</v>
      </c>
      <c r="D21" s="21">
        <f t="shared" si="0"/>
        <v>0</v>
      </c>
      <c r="E21" s="77"/>
    </row>
    <row r="22" spans="1:5" s="2" customFormat="1" ht="40.5" customHeight="1" thickBot="1" x14ac:dyDescent="0.35">
      <c r="A22" s="82" t="s">
        <v>48</v>
      </c>
      <c r="B22" s="85">
        <f>(B16+B18+B19+B21)*0.1</f>
        <v>0</v>
      </c>
      <c r="C22" s="76" t="s">
        <v>8</v>
      </c>
      <c r="D22" s="83">
        <f>B22</f>
        <v>0</v>
      </c>
      <c r="E22" s="78"/>
    </row>
    <row r="23" spans="1:5" s="2" customFormat="1" ht="40.5" customHeight="1" thickBot="1" x14ac:dyDescent="0.35">
      <c r="A23" s="15" t="s">
        <v>13</v>
      </c>
      <c r="B23" s="16">
        <f>SUM(B16:B22)</f>
        <v>0</v>
      </c>
      <c r="C23" s="18">
        <f>SUM(C15:C21)</f>
        <v>0</v>
      </c>
      <c r="D23" s="22">
        <f>SUM(D15:D22)</f>
        <v>0</v>
      </c>
      <c r="E23" s="77" t="str">
        <f>IF(C23&lt;D23*0.4,"ERROR","OK")</f>
        <v>OK</v>
      </c>
    </row>
    <row r="24" spans="1:5" s="2" customFormat="1" ht="34.5" customHeight="1" x14ac:dyDescent="0.3">
      <c r="A24" s="5"/>
      <c r="B24" s="6"/>
      <c r="C24" s="7"/>
      <c r="D24" s="7"/>
      <c r="E24" s="3"/>
    </row>
    <row r="25" spans="1:5" s="2" customFormat="1" ht="13.5" x14ac:dyDescent="0.3">
      <c r="A25" s="91"/>
      <c r="B25" s="91"/>
      <c r="C25" s="91"/>
      <c r="D25" s="91"/>
      <c r="E25" s="3"/>
    </row>
    <row r="26" spans="1:5" ht="13.5" x14ac:dyDescent="0.3">
      <c r="A26" s="8"/>
      <c r="B26" s="8"/>
      <c r="C26" s="8"/>
      <c r="D26" s="8"/>
      <c r="E26" s="8"/>
    </row>
    <row r="27" spans="1:5" ht="13.5" x14ac:dyDescent="0.3">
      <c r="A27" s="8"/>
      <c r="B27" s="8"/>
      <c r="C27" s="8"/>
      <c r="D27" s="8"/>
      <c r="E27" s="8"/>
    </row>
    <row r="28" spans="1:5" ht="13.5" x14ac:dyDescent="0.3">
      <c r="A28" s="8"/>
      <c r="B28" s="8"/>
      <c r="C28" s="8"/>
      <c r="D28" s="8"/>
      <c r="E28" s="8"/>
    </row>
    <row r="29" spans="1:5" ht="13.5" x14ac:dyDescent="0.3">
      <c r="A29" s="8"/>
      <c r="B29" s="8"/>
      <c r="C29" s="8"/>
      <c r="D29" s="8"/>
      <c r="E29" s="8"/>
    </row>
    <row r="30" spans="1:5" ht="13.5" x14ac:dyDescent="0.3">
      <c r="A30" s="8"/>
      <c r="B30" s="8"/>
      <c r="C30" s="8"/>
      <c r="D30" s="8"/>
      <c r="E30" s="8"/>
    </row>
    <row r="31" spans="1:5" ht="13.5" x14ac:dyDescent="0.3">
      <c r="A31" s="8"/>
      <c r="B31" s="8"/>
      <c r="C31" s="8"/>
      <c r="D31" s="8"/>
      <c r="E31" s="8"/>
    </row>
    <row r="32" spans="1:5" ht="13.5" x14ac:dyDescent="0.3">
      <c r="A32" s="8"/>
      <c r="B32" s="8"/>
      <c r="C32" s="8"/>
      <c r="D32" s="8"/>
      <c r="E32" s="8"/>
    </row>
  </sheetData>
  <sheetProtection algorithmName="SHA-512" hashValue="t+rGJUgZsBc8naMc03qkDfQcRVygULpuAjssQKlOakyTBsIdBWLNxQyhRSFPz2rqhWEU2OCCJljd/qSz9TiNDw==" saltValue="CkV4WWaPXRm+mgwpQzbwsg==" spinCount="100000" sheet="1" objects="1" scenarios="1"/>
  <mergeCells count="10">
    <mergeCell ref="A2:C2"/>
    <mergeCell ref="A12:D12"/>
    <mergeCell ref="A25:D25"/>
    <mergeCell ref="B10:C10"/>
    <mergeCell ref="B4:C4"/>
    <mergeCell ref="B7:C7"/>
    <mergeCell ref="B5:C5"/>
    <mergeCell ref="B8:C8"/>
    <mergeCell ref="B9:C9"/>
    <mergeCell ref="B6:C6"/>
  </mergeCells>
  <conditionalFormatting sqref="E16">
    <cfRule type="cellIs" dxfId="8" priority="4" operator="equal">
      <formula>"ERROR"</formula>
    </cfRule>
    <cfRule type="cellIs" dxfId="7" priority="8" operator="equal">
      <formula>"OK"</formula>
    </cfRule>
    <cfRule type="cellIs" dxfId="6" priority="9" operator="equal">
      <formula>"OK"</formula>
    </cfRule>
  </conditionalFormatting>
  <conditionalFormatting sqref="E22">
    <cfRule type="cellIs" dxfId="5" priority="3" operator="equal">
      <formula>"ERROR"</formula>
    </cfRule>
    <cfRule type="cellIs" dxfId="4" priority="7" operator="equal">
      <formula>"OK"</formula>
    </cfRule>
  </conditionalFormatting>
  <conditionalFormatting sqref="D9">
    <cfRule type="cellIs" dxfId="3" priority="5" operator="equal">
      <formula>"ERROR"</formula>
    </cfRule>
    <cfRule type="cellIs" dxfId="2" priority="6" operator="equal">
      <formula>"OK"</formula>
    </cfRule>
  </conditionalFormatting>
  <conditionalFormatting sqref="E23">
    <cfRule type="cellIs" dxfId="1" priority="2" operator="equal">
      <formula>"ok"</formula>
    </cfRule>
    <cfRule type="cellIs" dxfId="0" priority="1" operator="equal">
      <formula>"error"</formula>
    </cfRule>
  </conditionalFormatting>
  <pageMargins left="0.7" right="0.7" top="0.75" bottom="0.75" header="0.3" footer="0.3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M28"/>
  <sheetViews>
    <sheetView showGridLines="0" workbookViewId="0">
      <selection activeCell="A2" sqref="A2"/>
    </sheetView>
  </sheetViews>
  <sheetFormatPr defaultRowHeight="13" x14ac:dyDescent="0.3"/>
  <cols>
    <col min="1" max="1" width="31.296875" style="23" customWidth="1"/>
    <col min="2" max="3" width="29.5" style="23" customWidth="1"/>
    <col min="4" max="4" width="14.796875" style="38" customWidth="1"/>
    <col min="5" max="5" width="14.796875" style="23" customWidth="1"/>
    <col min="6" max="6" width="17.69921875" style="38" customWidth="1"/>
    <col min="7" max="7" width="14.796875" style="23" customWidth="1"/>
    <col min="8" max="8" width="14.796875" style="38" customWidth="1"/>
    <col min="9" max="9" width="14.796875" style="23" customWidth="1"/>
    <col min="10" max="10" width="14.796875" style="38" customWidth="1"/>
    <col min="11" max="11" width="17.19921875" style="38" customWidth="1"/>
    <col min="12" max="254" width="9.296875" style="23"/>
    <col min="255" max="255" width="31.19921875" style="23" customWidth="1"/>
    <col min="256" max="256" width="35" style="23" customWidth="1"/>
    <col min="257" max="264" width="14.796875" style="23" customWidth="1"/>
    <col min="265" max="265" width="22" style="23" customWidth="1"/>
    <col min="266" max="266" width="20.19921875" style="23" customWidth="1"/>
    <col min="267" max="510" width="9.296875" style="23"/>
    <col min="511" max="511" width="31.19921875" style="23" customWidth="1"/>
    <col min="512" max="512" width="35" style="23" customWidth="1"/>
    <col min="513" max="520" width="14.796875" style="23" customWidth="1"/>
    <col min="521" max="521" width="22" style="23" customWidth="1"/>
    <col min="522" max="522" width="20.19921875" style="23" customWidth="1"/>
    <col min="523" max="766" width="9.296875" style="23"/>
    <col min="767" max="767" width="31.19921875" style="23" customWidth="1"/>
    <col min="768" max="768" width="35" style="23" customWidth="1"/>
    <col min="769" max="776" width="14.796875" style="23" customWidth="1"/>
    <col min="777" max="777" width="22" style="23" customWidth="1"/>
    <col min="778" max="778" width="20.19921875" style="23" customWidth="1"/>
    <col min="779" max="1022" width="9.296875" style="23"/>
    <col min="1023" max="1023" width="31.19921875" style="23" customWidth="1"/>
    <col min="1024" max="1024" width="35" style="23" customWidth="1"/>
    <col min="1025" max="1032" width="14.796875" style="23" customWidth="1"/>
    <col min="1033" max="1033" width="22" style="23" customWidth="1"/>
    <col min="1034" max="1034" width="20.19921875" style="23" customWidth="1"/>
    <col min="1035" max="1278" width="9.296875" style="23"/>
    <col min="1279" max="1279" width="31.19921875" style="23" customWidth="1"/>
    <col min="1280" max="1280" width="35" style="23" customWidth="1"/>
    <col min="1281" max="1288" width="14.796875" style="23" customWidth="1"/>
    <col min="1289" max="1289" width="22" style="23" customWidth="1"/>
    <col min="1290" max="1290" width="20.19921875" style="23" customWidth="1"/>
    <col min="1291" max="1534" width="9.296875" style="23"/>
    <col min="1535" max="1535" width="31.19921875" style="23" customWidth="1"/>
    <col min="1536" max="1536" width="35" style="23" customWidth="1"/>
    <col min="1537" max="1544" width="14.796875" style="23" customWidth="1"/>
    <col min="1545" max="1545" width="22" style="23" customWidth="1"/>
    <col min="1546" max="1546" width="20.19921875" style="23" customWidth="1"/>
    <col min="1547" max="1790" width="9.296875" style="23"/>
    <col min="1791" max="1791" width="31.19921875" style="23" customWidth="1"/>
    <col min="1792" max="1792" width="35" style="23" customWidth="1"/>
    <col min="1793" max="1800" width="14.796875" style="23" customWidth="1"/>
    <col min="1801" max="1801" width="22" style="23" customWidth="1"/>
    <col min="1802" max="1802" width="20.19921875" style="23" customWidth="1"/>
    <col min="1803" max="2046" width="9.296875" style="23"/>
    <col min="2047" max="2047" width="31.19921875" style="23" customWidth="1"/>
    <col min="2048" max="2048" width="35" style="23" customWidth="1"/>
    <col min="2049" max="2056" width="14.796875" style="23" customWidth="1"/>
    <col min="2057" max="2057" width="22" style="23" customWidth="1"/>
    <col min="2058" max="2058" width="20.19921875" style="23" customWidth="1"/>
    <col min="2059" max="2302" width="9.296875" style="23"/>
    <col min="2303" max="2303" width="31.19921875" style="23" customWidth="1"/>
    <col min="2304" max="2304" width="35" style="23" customWidth="1"/>
    <col min="2305" max="2312" width="14.796875" style="23" customWidth="1"/>
    <col min="2313" max="2313" width="22" style="23" customWidth="1"/>
    <col min="2314" max="2314" width="20.19921875" style="23" customWidth="1"/>
    <col min="2315" max="2558" width="9.296875" style="23"/>
    <col min="2559" max="2559" width="31.19921875" style="23" customWidth="1"/>
    <col min="2560" max="2560" width="35" style="23" customWidth="1"/>
    <col min="2561" max="2568" width="14.796875" style="23" customWidth="1"/>
    <col min="2569" max="2569" width="22" style="23" customWidth="1"/>
    <col min="2570" max="2570" width="20.19921875" style="23" customWidth="1"/>
    <col min="2571" max="2814" width="9.296875" style="23"/>
    <col min="2815" max="2815" width="31.19921875" style="23" customWidth="1"/>
    <col min="2816" max="2816" width="35" style="23" customWidth="1"/>
    <col min="2817" max="2824" width="14.796875" style="23" customWidth="1"/>
    <col min="2825" max="2825" width="22" style="23" customWidth="1"/>
    <col min="2826" max="2826" width="20.19921875" style="23" customWidth="1"/>
    <col min="2827" max="3070" width="9.296875" style="23"/>
    <col min="3071" max="3071" width="31.19921875" style="23" customWidth="1"/>
    <col min="3072" max="3072" width="35" style="23" customWidth="1"/>
    <col min="3073" max="3080" width="14.796875" style="23" customWidth="1"/>
    <col min="3081" max="3081" width="22" style="23" customWidth="1"/>
    <col min="3082" max="3082" width="20.19921875" style="23" customWidth="1"/>
    <col min="3083" max="3326" width="9.296875" style="23"/>
    <col min="3327" max="3327" width="31.19921875" style="23" customWidth="1"/>
    <col min="3328" max="3328" width="35" style="23" customWidth="1"/>
    <col min="3329" max="3336" width="14.796875" style="23" customWidth="1"/>
    <col min="3337" max="3337" width="22" style="23" customWidth="1"/>
    <col min="3338" max="3338" width="20.19921875" style="23" customWidth="1"/>
    <col min="3339" max="3582" width="9.296875" style="23"/>
    <col min="3583" max="3583" width="31.19921875" style="23" customWidth="1"/>
    <col min="3584" max="3584" width="35" style="23" customWidth="1"/>
    <col min="3585" max="3592" width="14.796875" style="23" customWidth="1"/>
    <col min="3593" max="3593" width="22" style="23" customWidth="1"/>
    <col min="3594" max="3594" width="20.19921875" style="23" customWidth="1"/>
    <col min="3595" max="3838" width="9.296875" style="23"/>
    <col min="3839" max="3839" width="31.19921875" style="23" customWidth="1"/>
    <col min="3840" max="3840" width="35" style="23" customWidth="1"/>
    <col min="3841" max="3848" width="14.796875" style="23" customWidth="1"/>
    <col min="3849" max="3849" width="22" style="23" customWidth="1"/>
    <col min="3850" max="3850" width="20.19921875" style="23" customWidth="1"/>
    <col min="3851" max="4094" width="9.296875" style="23"/>
    <col min="4095" max="4095" width="31.19921875" style="23" customWidth="1"/>
    <col min="4096" max="4096" width="35" style="23" customWidth="1"/>
    <col min="4097" max="4104" width="14.796875" style="23" customWidth="1"/>
    <col min="4105" max="4105" width="22" style="23" customWidth="1"/>
    <col min="4106" max="4106" width="20.19921875" style="23" customWidth="1"/>
    <col min="4107" max="4350" width="9.296875" style="23"/>
    <col min="4351" max="4351" width="31.19921875" style="23" customWidth="1"/>
    <col min="4352" max="4352" width="35" style="23" customWidth="1"/>
    <col min="4353" max="4360" width="14.796875" style="23" customWidth="1"/>
    <col min="4361" max="4361" width="22" style="23" customWidth="1"/>
    <col min="4362" max="4362" width="20.19921875" style="23" customWidth="1"/>
    <col min="4363" max="4606" width="9.296875" style="23"/>
    <col min="4607" max="4607" width="31.19921875" style="23" customWidth="1"/>
    <col min="4608" max="4608" width="35" style="23" customWidth="1"/>
    <col min="4609" max="4616" width="14.796875" style="23" customWidth="1"/>
    <col min="4617" max="4617" width="22" style="23" customWidth="1"/>
    <col min="4618" max="4618" width="20.19921875" style="23" customWidth="1"/>
    <col min="4619" max="4862" width="9.296875" style="23"/>
    <col min="4863" max="4863" width="31.19921875" style="23" customWidth="1"/>
    <col min="4864" max="4864" width="35" style="23" customWidth="1"/>
    <col min="4865" max="4872" width="14.796875" style="23" customWidth="1"/>
    <col min="4873" max="4873" width="22" style="23" customWidth="1"/>
    <col min="4874" max="4874" width="20.19921875" style="23" customWidth="1"/>
    <col min="4875" max="5118" width="9.296875" style="23"/>
    <col min="5119" max="5119" width="31.19921875" style="23" customWidth="1"/>
    <col min="5120" max="5120" width="35" style="23" customWidth="1"/>
    <col min="5121" max="5128" width="14.796875" style="23" customWidth="1"/>
    <col min="5129" max="5129" width="22" style="23" customWidth="1"/>
    <col min="5130" max="5130" width="20.19921875" style="23" customWidth="1"/>
    <col min="5131" max="5374" width="9.296875" style="23"/>
    <col min="5375" max="5375" width="31.19921875" style="23" customWidth="1"/>
    <col min="5376" max="5376" width="35" style="23" customWidth="1"/>
    <col min="5377" max="5384" width="14.796875" style="23" customWidth="1"/>
    <col min="5385" max="5385" width="22" style="23" customWidth="1"/>
    <col min="5386" max="5386" width="20.19921875" style="23" customWidth="1"/>
    <col min="5387" max="5630" width="9.296875" style="23"/>
    <col min="5631" max="5631" width="31.19921875" style="23" customWidth="1"/>
    <col min="5632" max="5632" width="35" style="23" customWidth="1"/>
    <col min="5633" max="5640" width="14.796875" style="23" customWidth="1"/>
    <col min="5641" max="5641" width="22" style="23" customWidth="1"/>
    <col min="5642" max="5642" width="20.19921875" style="23" customWidth="1"/>
    <col min="5643" max="5886" width="9.296875" style="23"/>
    <col min="5887" max="5887" width="31.19921875" style="23" customWidth="1"/>
    <col min="5888" max="5888" width="35" style="23" customWidth="1"/>
    <col min="5889" max="5896" width="14.796875" style="23" customWidth="1"/>
    <col min="5897" max="5897" width="22" style="23" customWidth="1"/>
    <col min="5898" max="5898" width="20.19921875" style="23" customWidth="1"/>
    <col min="5899" max="6142" width="9.296875" style="23"/>
    <col min="6143" max="6143" width="31.19921875" style="23" customWidth="1"/>
    <col min="6144" max="6144" width="35" style="23" customWidth="1"/>
    <col min="6145" max="6152" width="14.796875" style="23" customWidth="1"/>
    <col min="6153" max="6153" width="22" style="23" customWidth="1"/>
    <col min="6154" max="6154" width="20.19921875" style="23" customWidth="1"/>
    <col min="6155" max="6398" width="9.296875" style="23"/>
    <col min="6399" max="6399" width="31.19921875" style="23" customWidth="1"/>
    <col min="6400" max="6400" width="35" style="23" customWidth="1"/>
    <col min="6401" max="6408" width="14.796875" style="23" customWidth="1"/>
    <col min="6409" max="6409" width="22" style="23" customWidth="1"/>
    <col min="6410" max="6410" width="20.19921875" style="23" customWidth="1"/>
    <col min="6411" max="6654" width="9.296875" style="23"/>
    <col min="6655" max="6655" width="31.19921875" style="23" customWidth="1"/>
    <col min="6656" max="6656" width="35" style="23" customWidth="1"/>
    <col min="6657" max="6664" width="14.796875" style="23" customWidth="1"/>
    <col min="6665" max="6665" width="22" style="23" customWidth="1"/>
    <col min="6666" max="6666" width="20.19921875" style="23" customWidth="1"/>
    <col min="6667" max="6910" width="9.296875" style="23"/>
    <col min="6911" max="6911" width="31.19921875" style="23" customWidth="1"/>
    <col min="6912" max="6912" width="35" style="23" customWidth="1"/>
    <col min="6913" max="6920" width="14.796875" style="23" customWidth="1"/>
    <col min="6921" max="6921" width="22" style="23" customWidth="1"/>
    <col min="6922" max="6922" width="20.19921875" style="23" customWidth="1"/>
    <col min="6923" max="7166" width="9.296875" style="23"/>
    <col min="7167" max="7167" width="31.19921875" style="23" customWidth="1"/>
    <col min="7168" max="7168" width="35" style="23" customWidth="1"/>
    <col min="7169" max="7176" width="14.796875" style="23" customWidth="1"/>
    <col min="7177" max="7177" width="22" style="23" customWidth="1"/>
    <col min="7178" max="7178" width="20.19921875" style="23" customWidth="1"/>
    <col min="7179" max="7422" width="9.296875" style="23"/>
    <col min="7423" max="7423" width="31.19921875" style="23" customWidth="1"/>
    <col min="7424" max="7424" width="35" style="23" customWidth="1"/>
    <col min="7425" max="7432" width="14.796875" style="23" customWidth="1"/>
    <col min="7433" max="7433" width="22" style="23" customWidth="1"/>
    <col min="7434" max="7434" width="20.19921875" style="23" customWidth="1"/>
    <col min="7435" max="7678" width="9.296875" style="23"/>
    <col min="7679" max="7679" width="31.19921875" style="23" customWidth="1"/>
    <col min="7680" max="7680" width="35" style="23" customWidth="1"/>
    <col min="7681" max="7688" width="14.796875" style="23" customWidth="1"/>
    <col min="7689" max="7689" width="22" style="23" customWidth="1"/>
    <col min="7690" max="7690" width="20.19921875" style="23" customWidth="1"/>
    <col min="7691" max="7934" width="9.296875" style="23"/>
    <col min="7935" max="7935" width="31.19921875" style="23" customWidth="1"/>
    <col min="7936" max="7936" width="35" style="23" customWidth="1"/>
    <col min="7937" max="7944" width="14.796875" style="23" customWidth="1"/>
    <col min="7945" max="7945" width="22" style="23" customWidth="1"/>
    <col min="7946" max="7946" width="20.19921875" style="23" customWidth="1"/>
    <col min="7947" max="8190" width="9.296875" style="23"/>
    <col min="8191" max="8191" width="31.19921875" style="23" customWidth="1"/>
    <col min="8192" max="8192" width="35" style="23" customWidth="1"/>
    <col min="8193" max="8200" width="14.796875" style="23" customWidth="1"/>
    <col min="8201" max="8201" width="22" style="23" customWidth="1"/>
    <col min="8202" max="8202" width="20.19921875" style="23" customWidth="1"/>
    <col min="8203" max="8446" width="9.296875" style="23"/>
    <col min="8447" max="8447" width="31.19921875" style="23" customWidth="1"/>
    <col min="8448" max="8448" width="35" style="23" customWidth="1"/>
    <col min="8449" max="8456" width="14.796875" style="23" customWidth="1"/>
    <col min="8457" max="8457" width="22" style="23" customWidth="1"/>
    <col min="8458" max="8458" width="20.19921875" style="23" customWidth="1"/>
    <col min="8459" max="8702" width="9.296875" style="23"/>
    <col min="8703" max="8703" width="31.19921875" style="23" customWidth="1"/>
    <col min="8704" max="8704" width="35" style="23" customWidth="1"/>
    <col min="8705" max="8712" width="14.796875" style="23" customWidth="1"/>
    <col min="8713" max="8713" width="22" style="23" customWidth="1"/>
    <col min="8714" max="8714" width="20.19921875" style="23" customWidth="1"/>
    <col min="8715" max="8958" width="9.296875" style="23"/>
    <col min="8959" max="8959" width="31.19921875" style="23" customWidth="1"/>
    <col min="8960" max="8960" width="35" style="23" customWidth="1"/>
    <col min="8961" max="8968" width="14.796875" style="23" customWidth="1"/>
    <col min="8969" max="8969" width="22" style="23" customWidth="1"/>
    <col min="8970" max="8970" width="20.19921875" style="23" customWidth="1"/>
    <col min="8971" max="9214" width="9.296875" style="23"/>
    <col min="9215" max="9215" width="31.19921875" style="23" customWidth="1"/>
    <col min="9216" max="9216" width="35" style="23" customWidth="1"/>
    <col min="9217" max="9224" width="14.796875" style="23" customWidth="1"/>
    <col min="9225" max="9225" width="22" style="23" customWidth="1"/>
    <col min="9226" max="9226" width="20.19921875" style="23" customWidth="1"/>
    <col min="9227" max="9470" width="9.296875" style="23"/>
    <col min="9471" max="9471" width="31.19921875" style="23" customWidth="1"/>
    <col min="9472" max="9472" width="35" style="23" customWidth="1"/>
    <col min="9473" max="9480" width="14.796875" style="23" customWidth="1"/>
    <col min="9481" max="9481" width="22" style="23" customWidth="1"/>
    <col min="9482" max="9482" width="20.19921875" style="23" customWidth="1"/>
    <col min="9483" max="9726" width="9.296875" style="23"/>
    <col min="9727" max="9727" width="31.19921875" style="23" customWidth="1"/>
    <col min="9728" max="9728" width="35" style="23" customWidth="1"/>
    <col min="9729" max="9736" width="14.796875" style="23" customWidth="1"/>
    <col min="9737" max="9737" width="22" style="23" customWidth="1"/>
    <col min="9738" max="9738" width="20.19921875" style="23" customWidth="1"/>
    <col min="9739" max="9982" width="9.296875" style="23"/>
    <col min="9983" max="9983" width="31.19921875" style="23" customWidth="1"/>
    <col min="9984" max="9984" width="35" style="23" customWidth="1"/>
    <col min="9985" max="9992" width="14.796875" style="23" customWidth="1"/>
    <col min="9993" max="9993" width="22" style="23" customWidth="1"/>
    <col min="9994" max="9994" width="20.19921875" style="23" customWidth="1"/>
    <col min="9995" max="10238" width="9.296875" style="23"/>
    <col min="10239" max="10239" width="31.19921875" style="23" customWidth="1"/>
    <col min="10240" max="10240" width="35" style="23" customWidth="1"/>
    <col min="10241" max="10248" width="14.796875" style="23" customWidth="1"/>
    <col min="10249" max="10249" width="22" style="23" customWidth="1"/>
    <col min="10250" max="10250" width="20.19921875" style="23" customWidth="1"/>
    <col min="10251" max="10494" width="9.296875" style="23"/>
    <col min="10495" max="10495" width="31.19921875" style="23" customWidth="1"/>
    <col min="10496" max="10496" width="35" style="23" customWidth="1"/>
    <col min="10497" max="10504" width="14.796875" style="23" customWidth="1"/>
    <col min="10505" max="10505" width="22" style="23" customWidth="1"/>
    <col min="10506" max="10506" width="20.19921875" style="23" customWidth="1"/>
    <col min="10507" max="10750" width="9.296875" style="23"/>
    <col min="10751" max="10751" width="31.19921875" style="23" customWidth="1"/>
    <col min="10752" max="10752" width="35" style="23" customWidth="1"/>
    <col min="10753" max="10760" width="14.796875" style="23" customWidth="1"/>
    <col min="10761" max="10761" width="22" style="23" customWidth="1"/>
    <col min="10762" max="10762" width="20.19921875" style="23" customWidth="1"/>
    <col min="10763" max="11006" width="9.296875" style="23"/>
    <col min="11007" max="11007" width="31.19921875" style="23" customWidth="1"/>
    <col min="11008" max="11008" width="35" style="23" customWidth="1"/>
    <col min="11009" max="11016" width="14.796875" style="23" customWidth="1"/>
    <col min="11017" max="11017" width="22" style="23" customWidth="1"/>
    <col min="11018" max="11018" width="20.19921875" style="23" customWidth="1"/>
    <col min="11019" max="11262" width="9.296875" style="23"/>
    <col min="11263" max="11263" width="31.19921875" style="23" customWidth="1"/>
    <col min="11264" max="11264" width="35" style="23" customWidth="1"/>
    <col min="11265" max="11272" width="14.796875" style="23" customWidth="1"/>
    <col min="11273" max="11273" width="22" style="23" customWidth="1"/>
    <col min="11274" max="11274" width="20.19921875" style="23" customWidth="1"/>
    <col min="11275" max="11518" width="9.296875" style="23"/>
    <col min="11519" max="11519" width="31.19921875" style="23" customWidth="1"/>
    <col min="11520" max="11520" width="35" style="23" customWidth="1"/>
    <col min="11521" max="11528" width="14.796875" style="23" customWidth="1"/>
    <col min="11529" max="11529" width="22" style="23" customWidth="1"/>
    <col min="11530" max="11530" width="20.19921875" style="23" customWidth="1"/>
    <col min="11531" max="11774" width="9.296875" style="23"/>
    <col min="11775" max="11775" width="31.19921875" style="23" customWidth="1"/>
    <col min="11776" max="11776" width="35" style="23" customWidth="1"/>
    <col min="11777" max="11784" width="14.796875" style="23" customWidth="1"/>
    <col min="11785" max="11785" width="22" style="23" customWidth="1"/>
    <col min="11786" max="11786" width="20.19921875" style="23" customWidth="1"/>
    <col min="11787" max="12030" width="9.296875" style="23"/>
    <col min="12031" max="12031" width="31.19921875" style="23" customWidth="1"/>
    <col min="12032" max="12032" width="35" style="23" customWidth="1"/>
    <col min="12033" max="12040" width="14.796875" style="23" customWidth="1"/>
    <col min="12041" max="12041" width="22" style="23" customWidth="1"/>
    <col min="12042" max="12042" width="20.19921875" style="23" customWidth="1"/>
    <col min="12043" max="12286" width="9.296875" style="23"/>
    <col min="12287" max="12287" width="31.19921875" style="23" customWidth="1"/>
    <col min="12288" max="12288" width="35" style="23" customWidth="1"/>
    <col min="12289" max="12296" width="14.796875" style="23" customWidth="1"/>
    <col min="12297" max="12297" width="22" style="23" customWidth="1"/>
    <col min="12298" max="12298" width="20.19921875" style="23" customWidth="1"/>
    <col min="12299" max="12542" width="9.296875" style="23"/>
    <col min="12543" max="12543" width="31.19921875" style="23" customWidth="1"/>
    <col min="12544" max="12544" width="35" style="23" customWidth="1"/>
    <col min="12545" max="12552" width="14.796875" style="23" customWidth="1"/>
    <col min="12553" max="12553" width="22" style="23" customWidth="1"/>
    <col min="12554" max="12554" width="20.19921875" style="23" customWidth="1"/>
    <col min="12555" max="12798" width="9.296875" style="23"/>
    <col min="12799" max="12799" width="31.19921875" style="23" customWidth="1"/>
    <col min="12800" max="12800" width="35" style="23" customWidth="1"/>
    <col min="12801" max="12808" width="14.796875" style="23" customWidth="1"/>
    <col min="12809" max="12809" width="22" style="23" customWidth="1"/>
    <col min="12810" max="12810" width="20.19921875" style="23" customWidth="1"/>
    <col min="12811" max="13054" width="9.296875" style="23"/>
    <col min="13055" max="13055" width="31.19921875" style="23" customWidth="1"/>
    <col min="13056" max="13056" width="35" style="23" customWidth="1"/>
    <col min="13057" max="13064" width="14.796875" style="23" customWidth="1"/>
    <col min="13065" max="13065" width="22" style="23" customWidth="1"/>
    <col min="13066" max="13066" width="20.19921875" style="23" customWidth="1"/>
    <col min="13067" max="13310" width="9.296875" style="23"/>
    <col min="13311" max="13311" width="31.19921875" style="23" customWidth="1"/>
    <col min="13312" max="13312" width="35" style="23" customWidth="1"/>
    <col min="13313" max="13320" width="14.796875" style="23" customWidth="1"/>
    <col min="13321" max="13321" width="22" style="23" customWidth="1"/>
    <col min="13322" max="13322" width="20.19921875" style="23" customWidth="1"/>
    <col min="13323" max="13566" width="9.296875" style="23"/>
    <col min="13567" max="13567" width="31.19921875" style="23" customWidth="1"/>
    <col min="13568" max="13568" width="35" style="23" customWidth="1"/>
    <col min="13569" max="13576" width="14.796875" style="23" customWidth="1"/>
    <col min="13577" max="13577" width="22" style="23" customWidth="1"/>
    <col min="13578" max="13578" width="20.19921875" style="23" customWidth="1"/>
    <col min="13579" max="13822" width="9.296875" style="23"/>
    <col min="13823" max="13823" width="31.19921875" style="23" customWidth="1"/>
    <col min="13824" max="13824" width="35" style="23" customWidth="1"/>
    <col min="13825" max="13832" width="14.796875" style="23" customWidth="1"/>
    <col min="13833" max="13833" width="22" style="23" customWidth="1"/>
    <col min="13834" max="13834" width="20.19921875" style="23" customWidth="1"/>
    <col min="13835" max="14078" width="9.296875" style="23"/>
    <col min="14079" max="14079" width="31.19921875" style="23" customWidth="1"/>
    <col min="14080" max="14080" width="35" style="23" customWidth="1"/>
    <col min="14081" max="14088" width="14.796875" style="23" customWidth="1"/>
    <col min="14089" max="14089" width="22" style="23" customWidth="1"/>
    <col min="14090" max="14090" width="20.19921875" style="23" customWidth="1"/>
    <col min="14091" max="14334" width="9.296875" style="23"/>
    <col min="14335" max="14335" width="31.19921875" style="23" customWidth="1"/>
    <col min="14336" max="14336" width="35" style="23" customWidth="1"/>
    <col min="14337" max="14344" width="14.796875" style="23" customWidth="1"/>
    <col min="14345" max="14345" width="22" style="23" customWidth="1"/>
    <col min="14346" max="14346" width="20.19921875" style="23" customWidth="1"/>
    <col min="14347" max="14590" width="9.296875" style="23"/>
    <col min="14591" max="14591" width="31.19921875" style="23" customWidth="1"/>
    <col min="14592" max="14592" width="35" style="23" customWidth="1"/>
    <col min="14593" max="14600" width="14.796875" style="23" customWidth="1"/>
    <col min="14601" max="14601" width="22" style="23" customWidth="1"/>
    <col min="14602" max="14602" width="20.19921875" style="23" customWidth="1"/>
    <col min="14603" max="14846" width="9.296875" style="23"/>
    <col min="14847" max="14847" width="31.19921875" style="23" customWidth="1"/>
    <col min="14848" max="14848" width="35" style="23" customWidth="1"/>
    <col min="14849" max="14856" width="14.796875" style="23" customWidth="1"/>
    <col min="14857" max="14857" width="22" style="23" customWidth="1"/>
    <col min="14858" max="14858" width="20.19921875" style="23" customWidth="1"/>
    <col min="14859" max="15102" width="9.296875" style="23"/>
    <col min="15103" max="15103" width="31.19921875" style="23" customWidth="1"/>
    <col min="15104" max="15104" width="35" style="23" customWidth="1"/>
    <col min="15105" max="15112" width="14.796875" style="23" customWidth="1"/>
    <col min="15113" max="15113" width="22" style="23" customWidth="1"/>
    <col min="15114" max="15114" width="20.19921875" style="23" customWidth="1"/>
    <col min="15115" max="15358" width="9.296875" style="23"/>
    <col min="15359" max="15359" width="31.19921875" style="23" customWidth="1"/>
    <col min="15360" max="15360" width="35" style="23" customWidth="1"/>
    <col min="15361" max="15368" width="14.796875" style="23" customWidth="1"/>
    <col min="15369" max="15369" width="22" style="23" customWidth="1"/>
    <col min="15370" max="15370" width="20.19921875" style="23" customWidth="1"/>
    <col min="15371" max="15614" width="9.296875" style="23"/>
    <col min="15615" max="15615" width="31.19921875" style="23" customWidth="1"/>
    <col min="15616" max="15616" width="35" style="23" customWidth="1"/>
    <col min="15617" max="15624" width="14.796875" style="23" customWidth="1"/>
    <col min="15625" max="15625" width="22" style="23" customWidth="1"/>
    <col min="15626" max="15626" width="20.19921875" style="23" customWidth="1"/>
    <col min="15627" max="15870" width="9.296875" style="23"/>
    <col min="15871" max="15871" width="31.19921875" style="23" customWidth="1"/>
    <col min="15872" max="15872" width="35" style="23" customWidth="1"/>
    <col min="15873" max="15880" width="14.796875" style="23" customWidth="1"/>
    <col min="15881" max="15881" width="22" style="23" customWidth="1"/>
    <col min="15882" max="15882" width="20.19921875" style="23" customWidth="1"/>
    <col min="15883" max="16126" width="9.296875" style="23"/>
    <col min="16127" max="16127" width="31.19921875" style="23" customWidth="1"/>
    <col min="16128" max="16128" width="35" style="23" customWidth="1"/>
    <col min="16129" max="16136" width="14.796875" style="23" customWidth="1"/>
    <col min="16137" max="16137" width="22" style="23" customWidth="1"/>
    <col min="16138" max="16138" width="20.19921875" style="23" customWidth="1"/>
    <col min="16139" max="16384" width="9.296875" style="23"/>
  </cols>
  <sheetData>
    <row r="5" spans="1:13" ht="33.75" customHeight="1" x14ac:dyDescent="0.3">
      <c r="A5" s="96" t="s">
        <v>18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3" s="26" customFormat="1" ht="39" x14ac:dyDescent="0.3">
      <c r="A6" s="24" t="s">
        <v>19</v>
      </c>
      <c r="B6" s="24" t="s">
        <v>20</v>
      </c>
      <c r="C6" s="24" t="s">
        <v>21</v>
      </c>
      <c r="D6" s="25" t="s">
        <v>22</v>
      </c>
      <c r="E6" s="24" t="s">
        <v>23</v>
      </c>
      <c r="F6" s="25" t="s">
        <v>24</v>
      </c>
      <c r="G6" s="24" t="s">
        <v>25</v>
      </c>
      <c r="H6" s="25" t="s">
        <v>26</v>
      </c>
      <c r="I6" s="24" t="s">
        <v>27</v>
      </c>
      <c r="J6" s="25" t="s">
        <v>28</v>
      </c>
      <c r="K6" s="25" t="s">
        <v>13</v>
      </c>
    </row>
    <row r="7" spans="1:13" s="29" customFormat="1" x14ac:dyDescent="0.3">
      <c r="A7" s="64"/>
      <c r="B7" s="64"/>
      <c r="C7" s="64"/>
      <c r="D7" s="66"/>
      <c r="E7" s="27">
        <v>210</v>
      </c>
      <c r="F7" s="28">
        <f>D7/E7</f>
        <v>0</v>
      </c>
      <c r="G7" s="63"/>
      <c r="H7" s="28">
        <f t="shared" ref="H7:H12" si="0">F7*G7</f>
        <v>0</v>
      </c>
      <c r="I7" s="63"/>
      <c r="J7" s="28">
        <f t="shared" ref="J7:J12" si="1">F7*I7</f>
        <v>0</v>
      </c>
      <c r="K7" s="28">
        <f>H7+J7</f>
        <v>0</v>
      </c>
      <c r="L7" s="65"/>
      <c r="M7" s="65"/>
    </row>
    <row r="8" spans="1:13" s="29" customFormat="1" x14ac:dyDescent="0.3">
      <c r="A8" s="64"/>
      <c r="B8" s="64"/>
      <c r="C8" s="64"/>
      <c r="D8" s="66"/>
      <c r="E8" s="27">
        <v>210</v>
      </c>
      <c r="F8" s="28">
        <f t="shared" ref="F8:F12" si="2">D8/E8</f>
        <v>0</v>
      </c>
      <c r="G8" s="63"/>
      <c r="H8" s="28">
        <f t="shared" si="0"/>
        <v>0</v>
      </c>
      <c r="I8" s="63"/>
      <c r="J8" s="28">
        <f t="shared" si="1"/>
        <v>0</v>
      </c>
      <c r="K8" s="28">
        <f t="shared" ref="K8:K12" si="3">H8+J8</f>
        <v>0</v>
      </c>
      <c r="L8" s="65"/>
      <c r="M8" s="65"/>
    </row>
    <row r="9" spans="1:13" s="29" customFormat="1" x14ac:dyDescent="0.3">
      <c r="A9" s="64"/>
      <c r="B9" s="64"/>
      <c r="C9" s="64"/>
      <c r="D9" s="66"/>
      <c r="E9" s="27">
        <v>210</v>
      </c>
      <c r="F9" s="28">
        <f t="shared" si="2"/>
        <v>0</v>
      </c>
      <c r="G9" s="63"/>
      <c r="H9" s="28">
        <f t="shared" si="0"/>
        <v>0</v>
      </c>
      <c r="I9" s="63"/>
      <c r="J9" s="28">
        <f t="shared" si="1"/>
        <v>0</v>
      </c>
      <c r="K9" s="28">
        <f t="shared" si="3"/>
        <v>0</v>
      </c>
      <c r="L9" s="65"/>
      <c r="M9" s="65"/>
    </row>
    <row r="10" spans="1:13" s="29" customFormat="1" x14ac:dyDescent="0.3">
      <c r="A10" s="64"/>
      <c r="B10" s="64"/>
      <c r="C10" s="64"/>
      <c r="D10" s="66"/>
      <c r="E10" s="27">
        <v>210</v>
      </c>
      <c r="F10" s="28">
        <f t="shared" si="2"/>
        <v>0</v>
      </c>
      <c r="G10" s="63"/>
      <c r="H10" s="28">
        <f t="shared" si="0"/>
        <v>0</v>
      </c>
      <c r="I10" s="63"/>
      <c r="J10" s="28">
        <f t="shared" si="1"/>
        <v>0</v>
      </c>
      <c r="K10" s="28">
        <f t="shared" si="3"/>
        <v>0</v>
      </c>
      <c r="L10" s="65"/>
      <c r="M10" s="65"/>
    </row>
    <row r="11" spans="1:13" s="29" customFormat="1" x14ac:dyDescent="0.3">
      <c r="A11" s="64"/>
      <c r="B11" s="64"/>
      <c r="C11" s="64"/>
      <c r="D11" s="66"/>
      <c r="E11" s="27">
        <v>210</v>
      </c>
      <c r="F11" s="28">
        <f t="shared" si="2"/>
        <v>0</v>
      </c>
      <c r="G11" s="63"/>
      <c r="H11" s="28">
        <f t="shared" si="0"/>
        <v>0</v>
      </c>
      <c r="I11" s="63"/>
      <c r="J11" s="28">
        <f t="shared" si="1"/>
        <v>0</v>
      </c>
      <c r="K11" s="28">
        <f t="shared" si="3"/>
        <v>0</v>
      </c>
    </row>
    <row r="12" spans="1:13" s="29" customFormat="1" x14ac:dyDescent="0.3">
      <c r="A12" s="64"/>
      <c r="B12" s="64"/>
      <c r="C12" s="64"/>
      <c r="D12" s="66"/>
      <c r="E12" s="27">
        <v>210</v>
      </c>
      <c r="F12" s="28">
        <f t="shared" si="2"/>
        <v>0</v>
      </c>
      <c r="G12" s="63"/>
      <c r="H12" s="28">
        <f t="shared" si="0"/>
        <v>0</v>
      </c>
      <c r="I12" s="63"/>
      <c r="J12" s="28">
        <f t="shared" si="1"/>
        <v>0</v>
      </c>
      <c r="K12" s="28">
        <f t="shared" si="3"/>
        <v>0</v>
      </c>
    </row>
    <row r="13" spans="1:13" s="29" customFormat="1" x14ac:dyDescent="0.3">
      <c r="A13" s="97" t="s">
        <v>13</v>
      </c>
      <c r="B13" s="98"/>
      <c r="C13" s="98"/>
      <c r="D13" s="98"/>
      <c r="E13" s="98"/>
      <c r="F13" s="99"/>
      <c r="G13" s="30">
        <f t="shared" ref="G13:J13" si="4">SUM(G7:G12)</f>
        <v>0</v>
      </c>
      <c r="H13" s="31">
        <f t="shared" si="4"/>
        <v>0</v>
      </c>
      <c r="I13" s="30">
        <f t="shared" si="4"/>
        <v>0</v>
      </c>
      <c r="J13" s="31">
        <f t="shared" si="4"/>
        <v>0</v>
      </c>
      <c r="K13" s="32">
        <f>SUM(K7:K12)</f>
        <v>0</v>
      </c>
    </row>
    <row r="14" spans="1:13" s="46" customFormat="1" x14ac:dyDescent="0.3">
      <c r="A14" s="42"/>
      <c r="B14" s="42"/>
      <c r="C14" s="42"/>
      <c r="D14" s="42"/>
      <c r="E14" s="42"/>
      <c r="F14" s="42"/>
      <c r="G14" s="43"/>
      <c r="H14" s="44"/>
      <c r="I14" s="43"/>
      <c r="J14" s="44"/>
      <c r="K14" s="45"/>
    </row>
    <row r="15" spans="1:13" s="46" customFormat="1" x14ac:dyDescent="0.3">
      <c r="A15" s="42"/>
      <c r="B15" s="42"/>
      <c r="C15" s="42"/>
      <c r="D15" s="42"/>
      <c r="E15" s="42"/>
      <c r="F15" s="42"/>
      <c r="G15" s="43"/>
      <c r="H15" s="44"/>
      <c r="I15" s="43"/>
      <c r="J15" s="44"/>
      <c r="K15" s="45"/>
    </row>
    <row r="16" spans="1:13" s="29" customFormat="1" ht="39" customHeight="1" x14ac:dyDescent="0.3">
      <c r="A16" s="116" t="s">
        <v>29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</row>
    <row r="17" spans="1:11" s="33" customFormat="1" ht="32.25" customHeight="1" x14ac:dyDescent="0.3">
      <c r="A17" s="113" t="s">
        <v>49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5"/>
    </row>
    <row r="18" spans="1:11" s="29" customFormat="1" ht="39" x14ac:dyDescent="0.3">
      <c r="A18" s="24" t="s">
        <v>19</v>
      </c>
      <c r="B18" s="24" t="s">
        <v>20</v>
      </c>
      <c r="C18" s="24" t="s">
        <v>21</v>
      </c>
      <c r="D18" s="25" t="s">
        <v>22</v>
      </c>
      <c r="E18" s="24" t="s">
        <v>23</v>
      </c>
      <c r="F18" s="25" t="s">
        <v>24</v>
      </c>
      <c r="G18" s="24" t="s">
        <v>25</v>
      </c>
      <c r="H18" s="25" t="s">
        <v>26</v>
      </c>
      <c r="I18" s="24" t="s">
        <v>27</v>
      </c>
      <c r="J18" s="25" t="s">
        <v>28</v>
      </c>
      <c r="K18" s="25" t="s">
        <v>13</v>
      </c>
    </row>
    <row r="19" spans="1:11" s="29" customFormat="1" x14ac:dyDescent="0.3">
      <c r="A19" s="64" t="s">
        <v>30</v>
      </c>
      <c r="B19" s="64"/>
      <c r="C19" s="64"/>
      <c r="D19" s="66"/>
      <c r="E19" s="27">
        <v>210</v>
      </c>
      <c r="F19" s="28">
        <f>D19/E19</f>
        <v>0</v>
      </c>
      <c r="G19" s="63"/>
      <c r="H19" s="28">
        <f t="shared" ref="H19:H24" si="5">F19*G19</f>
        <v>0</v>
      </c>
      <c r="I19" s="63"/>
      <c r="J19" s="28">
        <f t="shared" ref="J19:J24" si="6">F19*I19</f>
        <v>0</v>
      </c>
      <c r="K19" s="28">
        <f>H19+J19</f>
        <v>0</v>
      </c>
    </row>
    <row r="20" spans="1:11" s="29" customFormat="1" x14ac:dyDescent="0.3">
      <c r="A20" s="64" t="s">
        <v>30</v>
      </c>
      <c r="B20" s="64"/>
      <c r="C20" s="64"/>
      <c r="D20" s="66"/>
      <c r="E20" s="27">
        <v>210</v>
      </c>
      <c r="F20" s="28">
        <f t="shared" ref="F20:F24" si="7">D20/E20</f>
        <v>0</v>
      </c>
      <c r="G20" s="63"/>
      <c r="H20" s="28">
        <f t="shared" si="5"/>
        <v>0</v>
      </c>
      <c r="I20" s="63"/>
      <c r="J20" s="28">
        <f t="shared" si="6"/>
        <v>0</v>
      </c>
      <c r="K20" s="28">
        <f t="shared" ref="K20:K24" si="8">H20+J20</f>
        <v>0</v>
      </c>
    </row>
    <row r="21" spans="1:11" s="29" customFormat="1" x14ac:dyDescent="0.3">
      <c r="A21" s="64" t="s">
        <v>30</v>
      </c>
      <c r="B21" s="64"/>
      <c r="C21" s="64"/>
      <c r="D21" s="66"/>
      <c r="E21" s="27">
        <v>210</v>
      </c>
      <c r="F21" s="28">
        <f t="shared" si="7"/>
        <v>0</v>
      </c>
      <c r="G21" s="63"/>
      <c r="H21" s="28">
        <f t="shared" si="5"/>
        <v>0</v>
      </c>
      <c r="I21" s="63"/>
      <c r="J21" s="28">
        <f t="shared" si="6"/>
        <v>0</v>
      </c>
      <c r="K21" s="28">
        <f t="shared" si="8"/>
        <v>0</v>
      </c>
    </row>
    <row r="22" spans="1:11" s="29" customFormat="1" x14ac:dyDescent="0.3">
      <c r="A22" s="64" t="s">
        <v>30</v>
      </c>
      <c r="B22" s="64"/>
      <c r="C22" s="64"/>
      <c r="D22" s="66"/>
      <c r="E22" s="27">
        <v>210</v>
      </c>
      <c r="F22" s="28">
        <f t="shared" si="7"/>
        <v>0</v>
      </c>
      <c r="G22" s="63"/>
      <c r="H22" s="28">
        <f t="shared" si="5"/>
        <v>0</v>
      </c>
      <c r="I22" s="63"/>
      <c r="J22" s="28">
        <f t="shared" si="6"/>
        <v>0</v>
      </c>
      <c r="K22" s="28">
        <f t="shared" si="8"/>
        <v>0</v>
      </c>
    </row>
    <row r="23" spans="1:11" s="29" customFormat="1" x14ac:dyDescent="0.3">
      <c r="A23" s="64" t="s">
        <v>30</v>
      </c>
      <c r="B23" s="64"/>
      <c r="C23" s="64"/>
      <c r="D23" s="66"/>
      <c r="E23" s="27">
        <v>210</v>
      </c>
      <c r="F23" s="28">
        <f t="shared" si="7"/>
        <v>0</v>
      </c>
      <c r="G23" s="63"/>
      <c r="H23" s="28">
        <f t="shared" si="5"/>
        <v>0</v>
      </c>
      <c r="I23" s="63"/>
      <c r="J23" s="28">
        <f t="shared" si="6"/>
        <v>0</v>
      </c>
      <c r="K23" s="28">
        <f t="shared" si="8"/>
        <v>0</v>
      </c>
    </row>
    <row r="24" spans="1:11" s="29" customFormat="1" x14ac:dyDescent="0.3">
      <c r="A24" s="64" t="s">
        <v>30</v>
      </c>
      <c r="B24" s="64"/>
      <c r="C24" s="64"/>
      <c r="D24" s="66"/>
      <c r="E24" s="27">
        <v>210</v>
      </c>
      <c r="F24" s="28">
        <f t="shared" si="7"/>
        <v>0</v>
      </c>
      <c r="G24" s="63"/>
      <c r="H24" s="28">
        <f t="shared" si="5"/>
        <v>0</v>
      </c>
      <c r="I24" s="63"/>
      <c r="J24" s="28">
        <f t="shared" si="6"/>
        <v>0</v>
      </c>
      <c r="K24" s="28">
        <f t="shared" si="8"/>
        <v>0</v>
      </c>
    </row>
    <row r="25" spans="1:11" s="29" customFormat="1" ht="12.75" customHeight="1" x14ac:dyDescent="0.3">
      <c r="A25" s="100" t="s">
        <v>13</v>
      </c>
      <c r="B25" s="101"/>
      <c r="C25" s="101"/>
      <c r="D25" s="102"/>
      <c r="E25" s="59"/>
      <c r="F25" s="34"/>
      <c r="G25" s="35">
        <f>SUM(G19:G24)</f>
        <v>0</v>
      </c>
      <c r="H25" s="34">
        <f>SUM(H19:H24)</f>
        <v>0</v>
      </c>
      <c r="I25" s="35">
        <f t="shared" ref="I25:J25" si="9">SUM(I19:I24)</f>
        <v>0</v>
      </c>
      <c r="J25" s="34">
        <f t="shared" si="9"/>
        <v>0</v>
      </c>
      <c r="K25" s="36">
        <f>SUM(K19:K24)</f>
        <v>0</v>
      </c>
    </row>
    <row r="26" spans="1:11" s="29" customFormat="1" x14ac:dyDescent="0.3">
      <c r="D26" s="37"/>
      <c r="F26" s="37"/>
      <c r="H26" s="37"/>
      <c r="J26" s="37"/>
      <c r="K26" s="37"/>
    </row>
    <row r="27" spans="1:11" s="29" customFormat="1" x14ac:dyDescent="0.3">
      <c r="A27" s="103"/>
      <c r="B27" s="103"/>
      <c r="C27" s="103"/>
      <c r="D27" s="103"/>
      <c r="E27" s="104" t="s">
        <v>31</v>
      </c>
      <c r="F27" s="105"/>
      <c r="G27" s="105">
        <f>G13+G25</f>
        <v>0</v>
      </c>
      <c r="H27" s="106">
        <f>H13+H25</f>
        <v>0</v>
      </c>
      <c r="I27" s="107">
        <f>K25</f>
        <v>0</v>
      </c>
      <c r="J27" s="108" t="e">
        <f>#REF!+J25</f>
        <v>#REF!</v>
      </c>
      <c r="K27" s="109" t="e">
        <f>#REF!+K25</f>
        <v>#REF!</v>
      </c>
    </row>
    <row r="28" spans="1:11" s="29" customFormat="1" x14ac:dyDescent="0.3">
      <c r="A28" s="103"/>
      <c r="B28" s="103"/>
      <c r="C28" s="103"/>
      <c r="D28" s="103"/>
      <c r="E28" s="104" t="s">
        <v>32</v>
      </c>
      <c r="F28" s="105"/>
      <c r="G28" s="105" t="e">
        <f>#REF!+G26</f>
        <v>#REF!</v>
      </c>
      <c r="H28" s="106" t="e">
        <f>#REF!+H26</f>
        <v>#REF!</v>
      </c>
      <c r="I28" s="110"/>
      <c r="J28" s="111"/>
      <c r="K28" s="112"/>
    </row>
  </sheetData>
  <sheetProtection algorithmName="SHA-512" hashValue="dqOSgcZB1OuOheNgUBLU46hs0/a99+mKWcHaKcYd6Mf0CJ0nGcy/2xQv2z6YUYU5TVxzIoMzQrcq/BI/n8Kwmg==" saltValue="2+4fVSvqxyUDjbZ8D/ZeIQ==" spinCount="100000" sheet="1" objects="1" scenarios="1"/>
  <protectedRanges>
    <protectedRange algorithmName="SHA-512" hashValue="+ONwH+dO7zXnJkRVhVaZeWrCvP2ObC4KuOCruhGJt1DDWpqgYRYqE/H45Tax6HMlpvs2Kd1PgP9UqdoYodQUdA==" saltValue="x+/P1Cry4KjHnnaUNwrimQ==" spinCount="100000" sqref="A7:D12" name="Intervallo1"/>
  </protectedRanges>
  <mergeCells count="11">
    <mergeCell ref="A28:D28"/>
    <mergeCell ref="E28:H28"/>
    <mergeCell ref="I28:K28"/>
    <mergeCell ref="A17:K17"/>
    <mergeCell ref="A16:K16"/>
    <mergeCell ref="A5:K5"/>
    <mergeCell ref="A13:F13"/>
    <mergeCell ref="A25:D25"/>
    <mergeCell ref="A27:D27"/>
    <mergeCell ref="E27:H27"/>
    <mergeCell ref="I27:K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showGridLines="0" workbookViewId="0">
      <selection activeCell="A3" sqref="A3"/>
    </sheetView>
  </sheetViews>
  <sheetFormatPr defaultColWidth="9.296875" defaultRowHeight="14.5" x14ac:dyDescent="0.3"/>
  <cols>
    <col min="1" max="1" width="46.296875" style="47" customWidth="1"/>
    <col min="2" max="2" width="20" style="47" customWidth="1"/>
    <col min="3" max="3" width="30.796875" style="47" bestFit="1" customWidth="1"/>
    <col min="4" max="6" width="18.296875" style="47" customWidth="1"/>
    <col min="7" max="7" width="17.19921875" style="47" customWidth="1"/>
    <col min="8" max="8" width="18.296875" style="47" customWidth="1"/>
    <col min="9" max="9" width="20.296875" style="47" customWidth="1"/>
    <col min="10" max="16384" width="9.296875" style="47"/>
  </cols>
  <sheetData>
    <row r="1" spans="1:9" x14ac:dyDescent="0.3">
      <c r="A1" s="117" t="s">
        <v>34</v>
      </c>
      <c r="B1" s="117"/>
      <c r="C1" s="117"/>
      <c r="D1" s="117"/>
      <c r="E1" s="117"/>
      <c r="F1" s="117"/>
      <c r="G1" s="117"/>
      <c r="H1" s="117"/>
      <c r="I1" s="117"/>
    </row>
    <row r="2" spans="1:9" s="51" customFormat="1" ht="39" x14ac:dyDescent="0.3">
      <c r="A2" s="48" t="s">
        <v>35</v>
      </c>
      <c r="B2" s="49" t="s">
        <v>36</v>
      </c>
      <c r="C2" s="48" t="s">
        <v>37</v>
      </c>
      <c r="D2" s="48" t="s">
        <v>38</v>
      </c>
      <c r="E2" s="48" t="s">
        <v>39</v>
      </c>
      <c r="F2" s="48" t="s">
        <v>40</v>
      </c>
      <c r="G2" s="48" t="s">
        <v>41</v>
      </c>
      <c r="H2" s="48" t="s">
        <v>42</v>
      </c>
      <c r="I2" s="50" t="s">
        <v>43</v>
      </c>
    </row>
    <row r="3" spans="1:9" x14ac:dyDescent="0.3">
      <c r="A3" s="62"/>
      <c r="B3" s="66"/>
      <c r="C3" s="52">
        <v>60</v>
      </c>
      <c r="D3" s="67"/>
      <c r="E3" s="68"/>
      <c r="F3" s="53">
        <f>+(E3/$C$3)*$B$3*$D$3</f>
        <v>0</v>
      </c>
      <c r="G3" s="68"/>
      <c r="H3" s="53">
        <f>+(G3/$C$3)*$B$3*$D$3</f>
        <v>0</v>
      </c>
      <c r="I3" s="53">
        <f>F3+H3</f>
        <v>0</v>
      </c>
    </row>
    <row r="4" spans="1:9" x14ac:dyDescent="0.3">
      <c r="A4" s="62"/>
      <c r="B4" s="66"/>
      <c r="C4" s="52">
        <v>60</v>
      </c>
      <c r="D4" s="67"/>
      <c r="E4" s="68"/>
      <c r="F4" s="53">
        <f>+(E4/$C$4)*$B$4*$D$4</f>
        <v>0</v>
      </c>
      <c r="G4" s="68"/>
      <c r="H4" s="53">
        <f>+(G4/$C$4)*$B$4*$D$4</f>
        <v>0</v>
      </c>
      <c r="I4" s="53">
        <f t="shared" ref="I4:I6" si="0">F4+H4</f>
        <v>0</v>
      </c>
    </row>
    <row r="5" spans="1:9" x14ac:dyDescent="0.3">
      <c r="A5" s="62"/>
      <c r="B5" s="66"/>
      <c r="C5" s="52">
        <v>60</v>
      </c>
      <c r="D5" s="67"/>
      <c r="E5" s="68"/>
      <c r="F5" s="53">
        <f>+(E5/$C$5)*$B$5*$D$5</f>
        <v>0</v>
      </c>
      <c r="G5" s="68"/>
      <c r="H5" s="53">
        <f>+(G5/$C$5)*$B$5*$D$5</f>
        <v>0</v>
      </c>
      <c r="I5" s="53">
        <f t="shared" si="0"/>
        <v>0</v>
      </c>
    </row>
    <row r="6" spans="1:9" x14ac:dyDescent="0.3">
      <c r="A6" s="62"/>
      <c r="B6" s="66"/>
      <c r="C6" s="52">
        <v>60</v>
      </c>
      <c r="D6" s="67"/>
      <c r="E6" s="68"/>
      <c r="F6" s="53">
        <f>+(E6/$C$6)*$B$6*$D$6</f>
        <v>0</v>
      </c>
      <c r="G6" s="68"/>
      <c r="H6" s="53">
        <f>+(G6/$C$6)*$B$6*$D$6</f>
        <v>0</v>
      </c>
      <c r="I6" s="53">
        <f t="shared" si="0"/>
        <v>0</v>
      </c>
    </row>
    <row r="7" spans="1:9" x14ac:dyDescent="0.3">
      <c r="A7" s="69" t="s">
        <v>13</v>
      </c>
      <c r="B7" s="70">
        <f>+SUM(B3:B6)</f>
        <v>0</v>
      </c>
      <c r="C7" s="71"/>
      <c r="D7" s="72"/>
      <c r="E7" s="73"/>
      <c r="F7" s="74">
        <f>SUM(F3:F6)</f>
        <v>0</v>
      </c>
      <c r="G7" s="73"/>
      <c r="H7" s="74"/>
      <c r="I7" s="74">
        <f t="shared" ref="I7" si="1">SUM(I3:I6)</f>
        <v>0</v>
      </c>
    </row>
    <row r="8" spans="1:9" x14ac:dyDescent="0.3">
      <c r="A8" s="54"/>
      <c r="B8" s="55"/>
      <c r="C8" s="56"/>
      <c r="D8" s="55"/>
      <c r="E8" s="55"/>
      <c r="F8" s="55"/>
      <c r="G8" s="55"/>
      <c r="H8" s="55"/>
      <c r="I8" s="57"/>
    </row>
    <row r="14" spans="1:9" x14ac:dyDescent="0.3">
      <c r="D14" s="58" t="s">
        <v>44</v>
      </c>
      <c r="E14" s="58"/>
      <c r="F14" s="58"/>
      <c r="G14" s="58"/>
      <c r="H14" s="58"/>
    </row>
  </sheetData>
  <sheetProtection sheet="1" objects="1" scenarios="1" selectLockedCells="1"/>
  <protectedRanges>
    <protectedRange sqref="D3:E6 G3:G6" name="Intervallo2_1_1"/>
    <protectedRange sqref="D7:I8 A7:B8 B3:B6" name="Intervallo1_1_1"/>
  </protectedRanges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Budget_Tabella_B</vt:lpstr>
      <vt:lpstr>Personale_UNIMI</vt:lpstr>
      <vt:lpstr>Ammortamento_cofin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FORLENZA ALESSANDRA</dc:creator>
  <cp:lastModifiedBy>Administrator</cp:lastModifiedBy>
  <cp:lastPrinted>2019-08-01T12:46:44Z</cp:lastPrinted>
  <dcterms:created xsi:type="dcterms:W3CDTF">2018-07-10T14:54:26Z</dcterms:created>
  <dcterms:modified xsi:type="dcterms:W3CDTF">2022-07-15T10:14:17Z</dcterms:modified>
</cp:coreProperties>
</file>