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30" tabRatio="671" activeTab="0"/>
  </bookViews>
  <sheets>
    <sheet name="BUDGET U.O.1 UNIMI.COORDINATORE" sheetId="1" r:id="rId1"/>
    <sheet name="Personale A1" sheetId="2" r:id="rId2"/>
    <sheet name="Personale A2 " sheetId="3" r:id="rId3"/>
    <sheet name="Ammortamento " sheetId="4" r:id="rId4"/>
    <sheet name="Extra budget " sheetId="5" r:id="rId5"/>
    <sheet name="BUDGET COMPLESSIVO DI PROGETTO" sheetId="6" r:id="rId6"/>
  </sheets>
  <externalReferences>
    <externalReference r:id="rId9"/>
    <externalReference r:id="rId10"/>
  </externalReferences>
  <definedNames>
    <definedName name="_xlnm.Print_Area" localSheetId="3">'Ammortamento '!$A$1:$J$23</definedName>
    <definedName name="_xlnm.Print_Area" localSheetId="5">'BUDGET COMPLESSIVO DI PROGETTO'!$A$3:$H$24</definedName>
    <definedName name="_xlnm.Print_Area" localSheetId="0">'BUDGET U.O.1 UNIMI.COORDINATORE'!$A$3:$F$36</definedName>
    <definedName name="_xlnm.Print_Area" localSheetId="2">'Personale A2 '!$A$1:$L$17</definedName>
  </definedNames>
  <calcPr fullCalcOnLoad="1"/>
</workbook>
</file>

<file path=xl/sharedStrings.xml><?xml version="1.0" encoding="utf-8"?>
<sst xmlns="http://schemas.openxmlformats.org/spreadsheetml/2006/main" count="198" uniqueCount="161">
  <si>
    <t>TOTALE</t>
  </si>
  <si>
    <t>Voci di spesa </t>
  </si>
  <si>
    <t>Note</t>
  </si>
  <si>
    <t>CLASSE</t>
  </si>
  <si>
    <t>SCATTO</t>
  </si>
  <si>
    <t>IMPORTO A  BUDGET</t>
  </si>
  <si>
    <t>cliccare solo sulle caselle evidenziate in giallo</t>
  </si>
  <si>
    <r>
      <t>Saldo (</t>
    </r>
    <r>
      <rPr>
        <b/>
        <sz val="10"/>
        <rFont val="Palatino Linotype"/>
        <family val="1"/>
      </rPr>
      <t>DEVE ESSERE POSITIVO</t>
    </r>
    <r>
      <rPr>
        <sz val="10"/>
        <rFont val="Palatino Linotype"/>
        <family val="1"/>
      </rPr>
      <t>)</t>
    </r>
  </si>
  <si>
    <t>Finanziatore</t>
  </si>
  <si>
    <t>Acronimo/Titolo Progetto</t>
  </si>
  <si>
    <t>Responsabile Scientifico per UNIMI</t>
  </si>
  <si>
    <t>COSTO TOTALE</t>
  </si>
  <si>
    <t xml:space="preserve">N.B.: </t>
  </si>
  <si>
    <t>NOMINATIVO DOCENTE</t>
  </si>
  <si>
    <t>MESI DI UTILIZZO NEL PROGETTO</t>
  </si>
  <si>
    <t>% UTILIZZO NEL PROGETTO</t>
  </si>
  <si>
    <t>EXTRA BUDGET</t>
  </si>
  <si>
    <t xml:space="preserve">Totale </t>
  </si>
  <si>
    <t>IMPORTO</t>
  </si>
  <si>
    <t>Quota ammortamento non ammissibile</t>
  </si>
  <si>
    <t>TOTALE AMMORTAMENTO AMMISSIBILE</t>
  </si>
  <si>
    <t>Personale in staff</t>
  </si>
  <si>
    <t>PI</t>
  </si>
  <si>
    <t xml:space="preserve">Totale Finanziamento MIUR </t>
  </si>
  <si>
    <t>TOTALE PI</t>
  </si>
  <si>
    <t>TOTALE A1</t>
  </si>
  <si>
    <t>Situazione finanziaria del progetto (serve a capire se il contributo copre tutti i costi)</t>
  </si>
  <si>
    <t>RUOLO</t>
  </si>
  <si>
    <t xml:space="preserve">Totale complessivo </t>
  </si>
  <si>
    <t>Digitare solo sulle caselle in giallo</t>
  </si>
  <si>
    <t xml:space="preserve">MACROSETTORE/ SETTORE </t>
  </si>
  <si>
    <t>Titolo Progetto</t>
  </si>
  <si>
    <t xml:space="preserve">Finanziamento MIUR </t>
  </si>
  <si>
    <r>
      <t xml:space="preserve">Calcolo dei </t>
    </r>
    <r>
      <rPr>
        <b/>
        <u val="single"/>
        <sz val="10"/>
        <color indexed="10"/>
        <rFont val="Arial"/>
        <family val="2"/>
      </rPr>
      <t>costi di ammortamento</t>
    </r>
    <r>
      <rPr>
        <b/>
        <sz val="10"/>
        <color indexed="10"/>
        <rFont val="Arial"/>
        <family val="2"/>
      </rPr>
      <t xml:space="preserve"> </t>
    </r>
    <r>
      <rPr>
        <b/>
        <sz val="10"/>
        <color indexed="8"/>
        <rFont val="Arial"/>
        <family val="2"/>
      </rPr>
      <t>per ATTREZZATURE, STRUMENTAZIONI E SOFTWARE</t>
    </r>
  </si>
  <si>
    <t>Previsione e descrizione delle voci di spesa da effettuare sul progetto NON sono soggette a rendicontazione</t>
  </si>
  <si>
    <t>Costi vivi extra-budget  ( vedi sheet)</t>
  </si>
  <si>
    <t>QUALIFICA/ENTE di APPARTENENZA</t>
  </si>
  <si>
    <t xml:space="preserve">MESI   ANNO         </t>
  </si>
  <si>
    <t>Staff unimi</t>
  </si>
  <si>
    <t>QUOTA NON AMMORTIZZABILE</t>
  </si>
  <si>
    <t>Servizi di consulenza e simili</t>
  </si>
  <si>
    <t>MUR</t>
  </si>
  <si>
    <t xml:space="preserve">ATTENZIONE: DURATA PROGETTO:   2 ANNI </t>
  </si>
  <si>
    <t xml:space="preserve">Finanziatore </t>
  </si>
  <si>
    <r>
      <t>Costi ammortizzati delle attrezzature e strumentazioni inseiriti  nella</t>
    </r>
    <r>
      <rPr>
        <b/>
        <sz val="9"/>
        <color indexed="8"/>
        <rFont val="Palatino Linotype"/>
        <family val="1"/>
      </rPr>
      <t xml:space="preserve"> </t>
    </r>
    <r>
      <rPr>
        <b/>
        <sz val="9"/>
        <color indexed="8"/>
        <rFont val="Palatino Linotype"/>
        <family val="1"/>
      </rPr>
      <t xml:space="preserve">sheet  "Ammortamento"    </t>
    </r>
    <r>
      <rPr>
        <sz val="9"/>
        <color indexed="8"/>
        <rFont val="Palatino Linotype"/>
        <family val="1"/>
      </rPr>
      <t xml:space="preserve">       
</t>
    </r>
    <r>
      <rPr>
        <u val="single"/>
        <sz val="9"/>
        <color indexed="8"/>
        <rFont val="Palatino Linotype"/>
        <family val="1"/>
      </rPr>
      <t>Attrezzature e le strumentazioni ed il software di nuovo acquist</t>
    </r>
    <r>
      <rPr>
        <sz val="9"/>
        <color indexed="8"/>
        <rFont val="Palatino Linotype"/>
        <family val="1"/>
      </rPr>
      <t xml:space="preserve">o </t>
    </r>
    <r>
      <rPr>
        <b/>
        <sz val="9"/>
        <color indexed="10"/>
        <rFont val="Palatino Linotype"/>
        <family val="1"/>
      </rPr>
      <t xml:space="preserve"> (NO licenze)  </t>
    </r>
    <r>
      <rPr>
        <sz val="9"/>
        <color indexed="8"/>
        <rFont val="Palatino Linotype"/>
        <family val="1"/>
      </rPr>
      <t xml:space="preserve">                                                                                                                                                       </t>
    </r>
  </si>
  <si>
    <t>Ente Finanziatore</t>
  </si>
  <si>
    <r>
      <t xml:space="preserve">COGNOME E NOME 
 </t>
    </r>
    <r>
      <rPr>
        <b/>
        <u val="single"/>
        <sz val="10"/>
        <rFont val="Arial"/>
        <family val="2"/>
      </rPr>
      <t>RESPONSABILE LOCALE  U.O. UNIMI</t>
    </r>
  </si>
  <si>
    <t xml:space="preserve">Link tabelle salariali: https://work.unimi.it/rlavoro/retribuzioni/2076.htm </t>
  </si>
  <si>
    <r>
      <t xml:space="preserve">                                                                                                        BUDGET PRIN 2022  </t>
    </r>
    <r>
      <rPr>
        <b/>
        <u val="single"/>
        <sz val="20"/>
        <rFont val="Palatino Linotype"/>
        <family val="1"/>
      </rPr>
      <t xml:space="preserve">PNRR 
</t>
    </r>
    <r>
      <rPr>
        <b/>
        <sz val="16"/>
        <rFont val="Palatino Linotype"/>
        <family val="1"/>
      </rPr>
      <t>LINEA DI INTERVENTO A "PRINCIPALE"</t>
    </r>
    <r>
      <rPr>
        <b/>
        <sz val="20"/>
        <rFont val="Palatino Linotype"/>
        <family val="1"/>
      </rPr>
      <t xml:space="preserve">
</t>
    </r>
  </si>
  <si>
    <r>
      <t>BUDGET - MUR PRIN 2022_ PNRR     (</t>
    </r>
    <r>
      <rPr>
        <b/>
        <u val="single"/>
        <sz val="14"/>
        <rFont val="Arial"/>
        <family val="2"/>
      </rPr>
      <t>U.O. UNIMI PARTNER)</t>
    </r>
  </si>
  <si>
    <t>PI  Responsabile locale</t>
  </si>
  <si>
    <t>Responsabile Scientifico per UNIMI PARTNER</t>
  </si>
  <si>
    <t xml:space="preserve">Personale in Staff </t>
  </si>
  <si>
    <t>A.2</t>
  </si>
  <si>
    <r>
      <t>A1</t>
    </r>
    <r>
      <rPr>
        <sz val="11"/>
        <color indexed="8"/>
        <rFont val="Arial"/>
        <family val="2"/>
      </rPr>
      <t xml:space="preserve"> - Personale scientifico dipendente e 
non dipendente dall’ateneo direttamente impegnato nelle attività di ricerca.</t>
    </r>
  </si>
  <si>
    <r>
      <t xml:space="preserve">A2 </t>
    </r>
    <r>
      <rPr>
        <sz val="11"/>
        <color indexed="8"/>
        <rFont val="Arial"/>
        <family val="2"/>
      </rPr>
      <t>- Personale appositamente da reclutare per il progetto</t>
    </r>
  </si>
  <si>
    <t>Spesa A1 -  Personale scientifico dipendente e non dipendente dall’ateneo direttamente impegnato nelle attività di ricerca.</t>
  </si>
  <si>
    <r>
      <t xml:space="preserve">IMPORTO A  BUDGET  
</t>
    </r>
    <r>
      <rPr>
        <b/>
        <u val="singleAccounting"/>
        <sz val="10"/>
        <color indexed="10"/>
        <rFont val="Arial"/>
        <family val="2"/>
      </rPr>
      <t xml:space="preserve">personale UNIMI </t>
    </r>
  </si>
  <si>
    <t xml:space="preserve">COSTI ORARI STANDARD
PO: 73€
PA: 48€
RIC: 31€ 
 </t>
  </si>
  <si>
    <t>TOTALE  Dottorandi</t>
  </si>
  <si>
    <t xml:space="preserve">NOMINATIVO </t>
  </si>
  <si>
    <t>ENTE di APPARTENENZA</t>
  </si>
  <si>
    <t xml:space="preserve">
COSTI MENSILI STANDARD
Borsa mensile Periodo estero € 3.506,35
Borsa mensile NO periodo estero  € 2.337,57
 </t>
  </si>
  <si>
    <t>ORE DA IMPUTARE AL PROGETTO 
(x due anni)</t>
  </si>
  <si>
    <t xml:space="preserve">MESI DA IMPUTARE AL PROGETTO </t>
  </si>
  <si>
    <r>
      <t xml:space="preserve">
Costi del personale relativi a questa voce inseriti nella  </t>
    </r>
    <r>
      <rPr>
        <b/>
        <sz val="9"/>
        <color indexed="8"/>
        <rFont val="Palatino Linotype"/>
        <family val="1"/>
      </rPr>
      <t>sheet  " Personale A1</t>
    </r>
    <r>
      <rPr>
        <sz val="9"/>
        <color indexed="8"/>
        <rFont val="Palatino Linotype"/>
        <family val="1"/>
      </rPr>
      <t xml:space="preserve">"                      
</t>
    </r>
    <r>
      <rPr>
        <sz val="9"/>
        <color indexed="10"/>
        <rFont val="Palatino Linotype"/>
        <family val="1"/>
      </rPr>
      <t xml:space="preserve"> </t>
    </r>
    <r>
      <rPr>
        <b/>
        <u val="single"/>
        <sz val="9"/>
        <color indexed="10"/>
        <rFont val="Palatino Linotype"/>
        <family val="1"/>
      </rPr>
      <t>ATTENZIONE</t>
    </r>
    <r>
      <rPr>
        <sz val="9"/>
        <color indexed="10"/>
        <rFont val="Palatino Linotype"/>
        <family val="1"/>
      </rPr>
      <t xml:space="preserve">:  NON possono essere previsti costi a carico della voce A.1 
del  </t>
    </r>
    <r>
      <rPr>
        <u val="single"/>
        <sz val="9"/>
        <color indexed="10"/>
        <rFont val="Palatino Linotype"/>
        <family val="1"/>
      </rPr>
      <t xml:space="preserve">personale scientifico afferente a soggetti giuridici diversi dall’ateneo  
</t>
    </r>
    <r>
      <rPr>
        <i/>
        <sz val="9"/>
        <color indexed="10"/>
        <rFont val="Palatino Linotype"/>
        <family val="1"/>
      </rPr>
      <t>(eventuale partecipazione al progetto a costo zero)</t>
    </r>
    <r>
      <rPr>
        <sz val="9"/>
        <color indexed="10"/>
        <rFont val="Palatino Linotype"/>
        <family val="1"/>
      </rPr>
      <t xml:space="preserve">
</t>
    </r>
  </si>
  <si>
    <r>
      <t xml:space="preserve">                                         
 Spesa A2 -Spese di Personale appositamente da reclutare per il progetto</t>
    </r>
    <r>
      <rPr>
        <b/>
        <sz val="10"/>
        <color indexed="8"/>
        <rFont val="Arial"/>
        <family val="2"/>
      </rPr>
      <t xml:space="preserve">                                                      </t>
    </r>
  </si>
  <si>
    <t xml:space="preserve">https://work.unimi.it/rlavoro/retribuzioni/2076.htm </t>
  </si>
  <si>
    <t>MESI DA CONTRATTO</t>
  </si>
  <si>
    <t xml:space="preserve">COSTO COMPLESSIVO </t>
  </si>
  <si>
    <t>ORE COMPLESSIVE DA IMPUTARE AL PROGETTO</t>
  </si>
  <si>
    <t>L'IRAP NON E' AMMISSIBILE</t>
  </si>
  <si>
    <r>
      <rPr>
        <b/>
        <sz val="11"/>
        <color indexed="8"/>
        <rFont val="Arial"/>
        <family val="2"/>
      </rPr>
      <t>B</t>
    </r>
    <r>
      <rPr>
        <sz val="11"/>
        <color indexed="8"/>
        <rFont val="Arial"/>
        <family val="2"/>
      </rPr>
      <t>- Strumenti e attrezzature</t>
    </r>
  </si>
  <si>
    <r>
      <rPr>
        <b/>
        <sz val="11"/>
        <color indexed="8"/>
        <rFont val="Arial"/>
        <family val="2"/>
      </rPr>
      <t>C-</t>
    </r>
    <r>
      <rPr>
        <sz val="11"/>
        <color indexed="8"/>
        <rFont val="Arial"/>
        <family val="2"/>
      </rPr>
      <t xml:space="preserve"> Servizi di consulenza e beni immateriali </t>
    </r>
  </si>
  <si>
    <t>Costo  forfettario pari al 15% delle voci relative al personale A1 e A2.</t>
  </si>
  <si>
    <r>
      <t xml:space="preserve">D - </t>
    </r>
    <r>
      <rPr>
        <sz val="11"/>
        <color indexed="8"/>
        <rFont val="Arial"/>
        <family val="2"/>
      </rPr>
      <t>Sp</t>
    </r>
    <r>
      <rPr>
        <sz val="11"/>
        <color indexed="8"/>
        <rFont val="Arial"/>
        <family val="2"/>
      </rPr>
      <t>ese generali                            
 [15% delle spese di personale  (A1+A2)]</t>
    </r>
  </si>
  <si>
    <r>
      <t xml:space="preserve">E - </t>
    </r>
    <r>
      <rPr>
        <sz val="11"/>
        <color indexed="8"/>
        <rFont val="Arial"/>
        <family val="2"/>
      </rPr>
      <t xml:space="preserve">Materiali </t>
    </r>
  </si>
  <si>
    <t>Inserire i costi totali  realtivi a:
materie prime;  componenti, semilavorati; materiali di consumo specifico;</t>
  </si>
  <si>
    <r>
      <t xml:space="preserve">F- </t>
    </r>
    <r>
      <rPr>
        <sz val="11"/>
        <color indexed="8"/>
        <rFont val="Arial"/>
        <family val="2"/>
      </rPr>
      <t xml:space="preserve">Altri Costi </t>
    </r>
  </si>
  <si>
    <r>
      <rPr>
        <b/>
        <sz val="9"/>
        <color indexed="8"/>
        <rFont val="Palatino Linotype"/>
        <family val="1"/>
      </rPr>
      <t xml:space="preserve">           </t>
    </r>
    <r>
      <rPr>
        <sz val="9"/>
        <color indexed="8"/>
        <rFont val="Palatino Linotype"/>
        <family val="1"/>
      </rPr>
      <t xml:space="preserve">    Inserire i costi totali  realtivi a:</t>
    </r>
    <r>
      <rPr>
        <b/>
        <sz val="9"/>
        <color indexed="8"/>
        <rFont val="Palatino Linotype"/>
        <family val="1"/>
      </rPr>
      <t xml:space="preserve">
 </t>
    </r>
    <r>
      <rPr>
        <sz val="9"/>
        <color indexed="8"/>
        <rFont val="Palatino Linotype"/>
        <family val="1"/>
      </rPr>
      <t xml:space="preserve"> - partecipazione a seminari, congressi, convegni, workshop, mostre e fiere in Italia e all’estero 
     (spese per eventuali iscrizioni e materiale didattico, nonché per viaggio e soggiorno);
-  organizzazione, presso la sede dell’unità di ricerca, di seminari, congressi, convegni, workshop
  </t>
    </r>
    <r>
      <rPr>
        <i/>
        <sz val="9"/>
        <color indexed="10"/>
        <rFont val="Palatino Linotype"/>
        <family val="1"/>
      </rPr>
      <t>(ad esclusione delle spese di rappresentanza, come coffee break, cene sociali, vitto e alloggio di partecipanti diversi dai relatori, gadget, ecc.);</t>
    </r>
    <r>
      <rPr>
        <sz val="9"/>
        <color indexed="8"/>
        <rFont val="Palatino Linotype"/>
        <family val="1"/>
      </rPr>
      <t xml:space="preserve">
- pubblicazione di libri e/o di articoli su riviste scientifiche e di settore attinenti all’oggetto della  ricerca;
- spese per open access.</t>
    </r>
  </si>
  <si>
    <t>N.B.: questa tabella è del tutto facoltativa - serve per verificare che tutte le spese preventivate sul progetto abbiano sufficiente copertura contabile
 (vedi la cella D35 del budget)</t>
  </si>
  <si>
    <t xml:space="preserve">
IMPORTO  ANNUO                             
</t>
  </si>
  <si>
    <r>
      <t xml:space="preserve">Se il PI è una figura a tempo deteminato (RTD/CONTRATTO DI RICERCA)  eleggibile </t>
    </r>
    <r>
      <rPr>
        <b/>
        <i/>
        <sz val="11"/>
        <color indexed="10"/>
        <rFont val="Palatino Linotype"/>
        <family val="1"/>
      </rPr>
      <t xml:space="preserve">(il cui contratto non gravi su fondi vincolati a specifici progetti già oggetto di finanziamento pubblico) </t>
    </r>
    <r>
      <rPr>
        <b/>
        <u val="single"/>
        <sz val="12"/>
        <rFont val="Palatino Linotype"/>
        <family val="1"/>
      </rPr>
      <t>indicare data di inizio e scadenza del contratto</t>
    </r>
  </si>
  <si>
    <r>
      <rPr>
        <b/>
        <u val="single"/>
        <sz val="12"/>
        <rFont val="Palatino Linotype"/>
        <family val="1"/>
      </rPr>
      <t xml:space="preserve">UNIMI E' PARTNER DEL PROGETTO </t>
    </r>
    <r>
      <rPr>
        <b/>
        <u val="single"/>
        <sz val="12"/>
        <color indexed="8"/>
        <rFont val="Palatino Linotype"/>
        <family val="1"/>
      </rPr>
      <t xml:space="preserve">
</t>
    </r>
    <r>
      <rPr>
        <b/>
        <sz val="12"/>
        <rFont val="Palatino Linotype"/>
        <family val="1"/>
      </rPr>
      <t xml:space="preserve">Professore/ricercatore di ruolo in servizio a tempo indeterminato e/o  un ricercatore a tempo determinato di cui agli artt. 22 </t>
    </r>
    <r>
      <rPr>
        <sz val="12"/>
        <rFont val="Palatino Linotype"/>
        <family val="1"/>
      </rPr>
      <t>(</t>
    </r>
    <r>
      <rPr>
        <i/>
        <sz val="12"/>
        <rFont val="Palatino Linotype"/>
        <family val="1"/>
      </rPr>
      <t>come modificato dal comma 6  septies dell’art. 14 del D.L. 30 aprile 2022, n. 36 convertito in L. 29 giugno 2022, n. 79 che ha introdotto la nuova figura del contratto di ricerca di durata biennale</t>
    </r>
    <r>
      <rPr>
        <sz val="12"/>
        <rFont val="Palatino Linotype"/>
        <family val="1"/>
      </rPr>
      <t>) e 24 (</t>
    </r>
    <r>
      <rPr>
        <i/>
        <sz val="12"/>
        <rFont val="Palatino Linotype"/>
        <family val="1"/>
      </rPr>
      <t xml:space="preserve">con riferimento sia ai ricercatori di tipo a) e b) che alla nuova figura di ricercatori introdotta dalle modifiche apportate all’art. 24 dal predetto decreto 36 convertito in L. 29 giugno 2022, n. 79 </t>
    </r>
    <r>
      <rPr>
        <sz val="12"/>
        <rFont val="Palatino Linotype"/>
        <family val="1"/>
      </rPr>
      <t>)</t>
    </r>
    <r>
      <rPr>
        <b/>
        <sz val="12"/>
        <rFont val="Palatino Linotype"/>
        <family val="1"/>
      </rPr>
      <t xml:space="preserve"> della Legge 30 dicembre 2010, n. 240 e ss.mm.ii., </t>
    </r>
    <r>
      <rPr>
        <b/>
        <u val="single"/>
        <sz val="12"/>
        <color indexed="10"/>
        <rFont val="Palatino Linotype"/>
        <family val="1"/>
      </rPr>
      <t>il cui contratto non gravi su fondi vincolati a specifici progetti già oggetto di finanziamento pubblico</t>
    </r>
  </si>
  <si>
    <r>
      <t xml:space="preserve">RUOLO
</t>
    </r>
    <r>
      <rPr>
        <sz val="9"/>
        <rFont val="Arial"/>
        <family val="2"/>
      </rPr>
      <t xml:space="preserve"> (PA, PO, RICERCATORE CONFERMATO, RICERCATORE A TEMPO DETERMINATO secondo le specifiche indicate dal bando, CONTRATTO DI RICERCA, se attivata entro la scadenza del bando)</t>
    </r>
  </si>
  <si>
    <t>Costo reale borsa di dottorato scientifico per il trienno</t>
  </si>
  <si>
    <t>Costo reale borsa di dottorato umanistico per il triennio</t>
  </si>
  <si>
    <t>COSTI MENSILI STANDARD
Borsa mensile Periodo estero € 3.506,35
Borsa mensile NO periodo estero  € 2.337,57</t>
  </si>
  <si>
    <r>
      <t xml:space="preserve">
Costi del personale relativi a questa voce  inseriti  nella </t>
    </r>
    <r>
      <rPr>
        <b/>
        <sz val="9"/>
        <color indexed="8"/>
        <rFont val="Palatino Linotype"/>
        <family val="1"/>
      </rPr>
      <t>sheet  "Personale A2</t>
    </r>
    <r>
      <rPr>
        <sz val="9"/>
        <color indexed="8"/>
        <rFont val="Palatino Linotype"/>
        <family val="1"/>
      </rPr>
      <t xml:space="preserve">  
(</t>
    </r>
    <r>
      <rPr>
        <u val="single"/>
        <sz val="9"/>
        <color indexed="8"/>
        <rFont val="Palatino Linotype"/>
        <family val="1"/>
      </rPr>
      <t>Personale che risulti titolare di contratti a tempo determinato, contratti di ricerca, borse di dottorato.)</t>
    </r>
    <r>
      <rPr>
        <sz val="9"/>
        <color indexed="8"/>
        <rFont val="Palatino Linotype"/>
        <family val="1"/>
      </rPr>
      <t xml:space="preserve">
 </t>
    </r>
  </si>
  <si>
    <r>
      <t xml:space="preserve">COSTO ORARIO STANDARD  
</t>
    </r>
    <r>
      <rPr>
        <b/>
        <sz val="9"/>
        <color indexed="10"/>
        <rFont val="Arial"/>
        <family val="2"/>
      </rPr>
      <t>RIC 31€</t>
    </r>
  </si>
  <si>
    <t>Dottorando gia in carico UNIMI</t>
  </si>
  <si>
    <t>Dottorandi già in carico UNIMI</t>
  </si>
  <si>
    <t>Il costo ammissibile sarà determinato secondo le stesse procedure utilizzate per il personale dipendente  (A1)</t>
  </si>
  <si>
    <t>In sede di rendicontazione saranno ritenuti ammissibili i costi sostenuti dalla data di sottoscrizione dell’atto d’obbligo sino al termine di conclusione del progetto indicato nel decreto di ammissione a finanziamento, salvo concessione di eventuali proroghe.</t>
  </si>
  <si>
    <r>
      <t xml:space="preserve">Inserire i costi relativi a:
 - servizi di consulenza, i costi per prestazioni di terzi e i costi per l’acquisizione di risultati di ricerca, 
-  beni immateriali (risultati di ricerca, brevetti, know-how, diritti di licenza) 
</t>
    </r>
    <r>
      <rPr>
        <sz val="9"/>
        <color indexed="62"/>
        <rFont val="Palatino Linotype"/>
        <family val="1"/>
      </rPr>
      <t xml:space="preserve">
Non sono ammissibili le note di addebito effettuate da una struttura dell’ateneo/ente sede dell’unità di ricerca verso la struttura (dello stesso ateneo/ente) sede della stessa unità.
</t>
    </r>
  </si>
  <si>
    <r>
      <rPr>
        <b/>
        <u val="single"/>
        <sz val="10"/>
        <rFont val="Arial"/>
        <family val="2"/>
      </rPr>
      <t>PI di età inferiore a 40 anni</t>
    </r>
    <r>
      <rPr>
        <b/>
        <sz val="10"/>
        <rFont val="Arial"/>
        <family val="2"/>
      </rPr>
      <t xml:space="preserve"> </t>
    </r>
    <r>
      <rPr>
        <sz val="9"/>
        <rFont val="Arial"/>
        <family val="2"/>
      </rPr>
      <t xml:space="preserve">alla data di pubblicazione del bando o da PI che possano beneficiare delle cause di proroga dell’età inferiore a 40 anni previste dal comma 3 del bando.
</t>
    </r>
    <r>
      <rPr>
        <b/>
        <sz val="10"/>
        <rFont val="Arial"/>
        <family val="2"/>
      </rPr>
      <t xml:space="preserve">                                                            indicare SI/NO</t>
    </r>
  </si>
  <si>
    <t xml:space="preserve">     </t>
  </si>
  <si>
    <t>TOTALE                                                     costo personale in Staff</t>
  </si>
  <si>
    <r>
      <t xml:space="preserve">Ritenuta a favore del bilancio di Ateneo .
</t>
    </r>
    <r>
      <rPr>
        <sz val="8"/>
        <rFont val="Palatino Linotype"/>
        <family val="1"/>
      </rPr>
      <t>Art  8   Nuovo regolamento  per la disciplina delle attività in contro terzi, delle attività di ricerca finanziata e delel attvità di collaborazie scientifica e attività di co-sviluppo e trasferimento tecnologico</t>
    </r>
    <r>
      <rPr>
        <b/>
        <sz val="9"/>
        <rFont val="Palatino Linotype"/>
        <family val="1"/>
      </rPr>
      <t xml:space="preserve">
</t>
    </r>
  </si>
  <si>
    <t xml:space="preserve">TIPOLOGIA CONTRATTUALE  
</t>
  </si>
  <si>
    <t>CONTRATTI DI RICERCA</t>
  </si>
  <si>
    <t>SUB TOTALI</t>
  </si>
  <si>
    <t>TOTALI</t>
  </si>
  <si>
    <t xml:space="preserve">COSTO MENSILE           IN ITALIA </t>
  </si>
  <si>
    <t>COSTO MENSILE           ALL'ESTERO</t>
  </si>
  <si>
    <t>DESCRIZIONE ATTREZZATURE  INFOMATICHE DA ACQUISTARE NUOVE</t>
  </si>
  <si>
    <t>DESCRIZIONE ATTREZZATURE SCIENTIFICHE DA ACQUISTARE NUOVE</t>
  </si>
  <si>
    <r>
      <t>- le</t>
    </r>
    <r>
      <rPr>
        <b/>
        <u val="single"/>
        <sz val="10"/>
        <color indexed="10"/>
        <rFont val="Arial"/>
        <family val="2"/>
      </rPr>
      <t xml:space="preserve"> attrezzature scientifiche</t>
    </r>
    <r>
      <rPr>
        <b/>
        <sz val="10"/>
        <color indexed="10"/>
        <rFont val="Arial"/>
        <family val="2"/>
      </rPr>
      <t xml:space="preserve"> hanno un periodo di deprezzamento pari a 60 mesi (si consiglia di acquistarle all'inizio del progetto)</t>
    </r>
  </si>
  <si>
    <r>
      <t xml:space="preserve">- le </t>
    </r>
    <r>
      <rPr>
        <b/>
        <u val="single"/>
        <sz val="10"/>
        <color indexed="10"/>
        <rFont val="Arial"/>
        <family val="2"/>
      </rPr>
      <t xml:space="preserve">attrezzature informatiche </t>
    </r>
    <r>
      <rPr>
        <b/>
        <sz val="10"/>
        <color indexed="10"/>
        <rFont val="Arial"/>
        <family val="2"/>
      </rPr>
      <t>hanno un periodo di deprezzamento pari a 36 mesi (si consiglia di acquistarle all'inizio del progetto)</t>
    </r>
  </si>
  <si>
    <t>Dottorando da arruolare</t>
  </si>
  <si>
    <t>MESI                                 ALL'ESTERO</t>
  </si>
  <si>
    <t>IMPORTO TOTALE               A  BUDGET</t>
  </si>
  <si>
    <t>MESI                                  IN ITALIA</t>
  </si>
  <si>
    <t xml:space="preserve">TEMPO DI DEPREZZAMENTO  </t>
  </si>
  <si>
    <t xml:space="preserve">TEMPO DI DEPREZZAMENTO   </t>
  </si>
  <si>
    <t>mesi</t>
  </si>
  <si>
    <t>Importo reale  mernsile</t>
  </si>
  <si>
    <t>inserire mesi all'estero</t>
  </si>
  <si>
    <r>
      <t xml:space="preserve">COSTO REALE DOTTORANDO                    </t>
    </r>
    <r>
      <rPr>
        <b/>
        <sz val="9"/>
        <color indexed="10"/>
        <rFont val="Arial"/>
        <family val="2"/>
      </rPr>
      <t>+ MAGGIORAZIONE ESTERO**</t>
    </r>
    <r>
      <rPr>
        <b/>
        <sz val="9"/>
        <rFont val="Arial"/>
        <family val="2"/>
      </rPr>
      <t xml:space="preserve"> </t>
    </r>
    <r>
      <rPr>
        <b/>
        <sz val="9"/>
        <color indexed="10"/>
        <rFont val="Arial"/>
        <family val="2"/>
      </rPr>
      <t>(50%)</t>
    </r>
  </si>
  <si>
    <t>Importo maggiorazione all'estero</t>
  </si>
  <si>
    <t>Importo reale triennio</t>
  </si>
  <si>
    <t xml:space="preserve">    </t>
  </si>
  <si>
    <r>
      <t xml:space="preserve">RTD A    </t>
    </r>
    <r>
      <rPr>
        <b/>
        <i/>
        <sz val="8"/>
        <color indexed="10"/>
        <rFont val="Arial"/>
        <family val="2"/>
      </rPr>
      <t xml:space="preserve">  (Sconsigliato)</t>
    </r>
  </si>
  <si>
    <r>
      <t xml:space="preserve">DOTTORANDI  DA ARRUOLARE    </t>
    </r>
    <r>
      <rPr>
        <b/>
        <sz val="10"/>
        <color indexed="10"/>
        <rFont val="Arial"/>
        <family val="2"/>
      </rPr>
      <t xml:space="preserve"> </t>
    </r>
    <r>
      <rPr>
        <b/>
        <i/>
        <sz val="8"/>
        <color indexed="10"/>
        <rFont val="Arial"/>
        <family val="2"/>
      </rPr>
      <t>(Sconsigliato)</t>
    </r>
  </si>
  <si>
    <r>
      <t>ATTENZIONE: MAX  300.000 €URO</t>
    </r>
    <r>
      <rPr>
        <b/>
        <u val="single"/>
        <sz val="12"/>
        <color indexed="10"/>
        <rFont val="Arial"/>
        <family val="2"/>
      </rPr>
      <t xml:space="preserve"> PER PROGETTO COMPLESSIVO</t>
    </r>
  </si>
  <si>
    <t>CALCOLO COSTO REALE DOTTORANDO</t>
  </si>
  <si>
    <t>50% ( maggiorazione estero)</t>
  </si>
  <si>
    <t xml:space="preserve">calcolo totale reale con maggiorazione estero </t>
  </si>
  <si>
    <r>
      <rPr>
        <b/>
        <u val="single"/>
        <sz val="7"/>
        <color indexed="10"/>
        <rFont val="Arial"/>
        <family val="2"/>
      </rPr>
      <t>** L’importo della borsa è maggiorato, nella misura non inferiore al 50 per cento, per l’eventuale soggiorno all’estero ai fini dello svolgimento di attività di ricerca, di durata non inferiore a dieci giorni, autorizzato dal Collegio dei docenti.</t>
    </r>
    <r>
      <rPr>
        <sz val="7"/>
        <color indexed="10"/>
        <rFont val="Arial"/>
        <family val="2"/>
      </rPr>
      <t xml:space="preserve"> </t>
    </r>
    <r>
      <rPr>
        <sz val="7"/>
        <rFont val="Arial"/>
        <family val="2"/>
      </rPr>
      <t xml:space="preserve">L'incremento della borsa di studio è previsto per un periodo complessivamente non superiore a dodici mesi, che può essere esteso fino a un tetto massimo complessivo di diciotto mesi per i dottorati in co-tutela con soggetti esteri o attivati ai sensi dell'articolo 3, comma 2, del DM 226/2021  </t>
    </r>
    <r>
      <rPr>
        <b/>
        <sz val="7"/>
        <color indexed="62"/>
        <rFont val="Arial"/>
        <family val="2"/>
      </rPr>
      <t>(</t>
    </r>
    <r>
      <rPr>
        <b/>
        <u val="single"/>
        <sz val="7"/>
        <color indexed="62"/>
        <rFont val="Arial"/>
        <family val="2"/>
      </rPr>
      <t>regolamento Ateneo)</t>
    </r>
  </si>
  <si>
    <t>UNIMI  COORDINATORE</t>
  </si>
  <si>
    <t xml:space="preserve">Compilare le caselle in giallo </t>
  </si>
  <si>
    <t xml:space="preserve">       ATTENZIONE: DURATA PROGETTO:   2 ANNI </t>
  </si>
  <si>
    <t>MAX   CONTRIBUTO MUR</t>
  </si>
  <si>
    <r>
      <rPr>
        <b/>
        <u val="single"/>
        <sz val="12"/>
        <rFont val="Palatino Linotype"/>
        <family val="1"/>
      </rPr>
      <t>UNIMI E' IL COORDINATORE DEL PROGETTO</t>
    </r>
    <r>
      <rPr>
        <b/>
        <sz val="12"/>
        <rFont val="Palatino Linotype"/>
        <family val="1"/>
      </rPr>
      <t xml:space="preserve"> 
</t>
    </r>
    <r>
      <rPr>
        <sz val="10"/>
        <rFont val="Palatino Linotype"/>
        <family val="1"/>
      </rPr>
      <t>Professore/ricercatore di ruolo in servizio a tempo indeterminato e/o  un ricercatore a tempo determinato di cui agli artt. 22 (come modificato dal comma 6  septies dell’art. 14 del D.L. 30 aprile 2022, n. 36 convertito in L. 29 giugno 2022, n. 79 che ha introdotto la nuova figura del contratto di ricerca di durata biennale) e 24 (con riferimento sia ai ricercatori di tipo a) e b) che alla nuova figura di ricercatori introdotta dalle modifiche apportate all’art. 24 dal predetto decreto 36 convertito in L. 29 giugno 2022, n. 79 ) della Legge 30 dicembre 2010, n. 240 e ss.mm.ii.,</t>
    </r>
    <r>
      <rPr>
        <b/>
        <sz val="10"/>
        <color indexed="10"/>
        <rFont val="Palatino Linotype"/>
        <family val="1"/>
      </rPr>
      <t xml:space="preserve"> </t>
    </r>
    <r>
      <rPr>
        <sz val="10"/>
        <color indexed="10"/>
        <rFont val="Palatino Linotype"/>
        <family val="1"/>
      </rPr>
      <t>il cui contratto non gravi su fondi vincolati a specifici progetti già oggetto di finanziamento pubblico</t>
    </r>
  </si>
  <si>
    <r>
      <rPr>
        <b/>
        <u val="single"/>
        <sz val="10"/>
        <rFont val="Arial"/>
        <family val="2"/>
      </rPr>
      <t xml:space="preserve">PI di età inferiore a 40 anni </t>
    </r>
    <r>
      <rPr>
        <sz val="10"/>
        <rFont val="Arial"/>
        <family val="2"/>
      </rPr>
      <t xml:space="preserve">alla data di pubblicazione del bando o da PI che possano beneficiare delle cause di proroga dell’età inferiore a 40 anni previste dal comma 3 del bando.
                     </t>
    </r>
  </si>
  <si>
    <r>
      <rPr>
        <b/>
        <sz val="14"/>
        <color indexed="10"/>
        <rFont val="Arial"/>
        <family val="2"/>
      </rPr>
      <t xml:space="preserve">PRIN 2022-PNRR- </t>
    </r>
    <r>
      <rPr>
        <b/>
        <sz val="14"/>
        <rFont val="Arial"/>
        <family val="2"/>
      </rPr>
      <t xml:space="preserve">BUDGET </t>
    </r>
    <r>
      <rPr>
        <b/>
        <sz val="14"/>
        <color indexed="56"/>
        <rFont val="Arial"/>
        <family val="2"/>
      </rPr>
      <t xml:space="preserve"> COMPLESSIVO DI PROGETTO</t>
    </r>
  </si>
  <si>
    <t>U.O 1- UNIMI COORDINATORE</t>
  </si>
  <si>
    <t>U.O 2</t>
  </si>
  <si>
    <t>U.O 3</t>
  </si>
  <si>
    <t>U.O 4</t>
  </si>
  <si>
    <t>U.O 5</t>
  </si>
  <si>
    <t>Inserire i costi  della U.O.</t>
  </si>
  <si>
    <r>
      <t>A1 -</t>
    </r>
    <r>
      <rPr>
        <sz val="10"/>
        <color indexed="8"/>
        <rFont val="Arial"/>
        <family val="2"/>
      </rPr>
      <t xml:space="preserve"> Personale scientifico dipendente e 
non dipendente dall’ateneo direttamente impegnato nelle attività di ricerca.</t>
    </r>
  </si>
  <si>
    <r>
      <t>A2 -</t>
    </r>
    <r>
      <rPr>
        <sz val="10"/>
        <color indexed="8"/>
        <rFont val="Arial"/>
        <family val="2"/>
      </rPr>
      <t xml:space="preserve"> Personale appositamente da reclutare per il progetto</t>
    </r>
  </si>
  <si>
    <r>
      <t xml:space="preserve">B- </t>
    </r>
    <r>
      <rPr>
        <sz val="10"/>
        <color indexed="8"/>
        <rFont val="Arial"/>
        <family val="2"/>
      </rPr>
      <t>Strumenti e attrezzature</t>
    </r>
  </si>
  <si>
    <r>
      <t>C-</t>
    </r>
    <r>
      <rPr>
        <sz val="10"/>
        <color indexed="8"/>
        <rFont val="Arial"/>
        <family val="2"/>
      </rPr>
      <t xml:space="preserve"> Servizi di consulenza e beni immateriali </t>
    </r>
  </si>
  <si>
    <r>
      <t xml:space="preserve">D </t>
    </r>
    <r>
      <rPr>
        <sz val="10"/>
        <color indexed="8"/>
        <rFont val="Arial"/>
        <family val="2"/>
      </rPr>
      <t>- Spese generali                            
 [15% delle spese di personale  (A1+A2)]</t>
    </r>
  </si>
  <si>
    <r>
      <t>E -</t>
    </r>
    <r>
      <rPr>
        <sz val="10"/>
        <color indexed="8"/>
        <rFont val="Arial"/>
        <family val="2"/>
      </rPr>
      <t xml:space="preserve"> Materiali </t>
    </r>
  </si>
  <si>
    <r>
      <t xml:space="preserve">F- </t>
    </r>
    <r>
      <rPr>
        <sz val="10"/>
        <color indexed="8"/>
        <rFont val="Arial"/>
        <family val="2"/>
      </rPr>
      <t xml:space="preserve">Altri Costi </t>
    </r>
  </si>
  <si>
    <t>TOTALE COMPLESSIVO DEL PROGETTO</t>
  </si>
  <si>
    <t xml:space="preserve">FINANZIAMENTO  MUR  COMPLESSIVO </t>
  </si>
  <si>
    <t>BUDGET PRIN 2022_PNRR COORDINATORE</t>
  </si>
  <si>
    <r>
      <t xml:space="preserve">A2 - Personale da arruolare sul progetto: titolare di contratti di ricercatore a tempo determinato, contratti di ricerca, borse di dottorato.                                                                                                                                        </t>
    </r>
    <r>
      <rPr>
        <b/>
        <u val="single"/>
        <sz val="8"/>
        <color indexed="30"/>
        <rFont val="Arial"/>
        <family val="2"/>
      </rPr>
      <t>Per il personale universitario (professori e ricercatori) il monte ore annuo è stabilito dalla vigente normativa nazionale ed è pari a 1.500 ore annue.</t>
    </r>
    <r>
      <rPr>
        <b/>
        <sz val="10"/>
        <color indexed="8"/>
        <rFont val="Arial"/>
        <family val="2"/>
      </rPr>
      <t xml:space="preserve">
</t>
    </r>
    <r>
      <rPr>
        <sz val="8"/>
        <color indexed="10"/>
        <rFont val="Arial"/>
        <family val="2"/>
      </rPr>
      <t xml:space="preserve">Si suggerisce di non prevedere RTD A  e borse di dottorato tra il personale da arruolare:
- RTDA:  il  biennio di durata del progetto PRIN e la tipologia di rimborso a costo orari standard  non consente di coprire interamente i costi del contratto triennale del ricercatore 
- BORSE DI DOTTORATO: il biennio di durata del progetto PRIN non consente di coprire i tempi di attivazione di nuovi posti di dottorato che prevedono accreditamento al MIUR + bando di ateneo + triennio del dottorato </t>
    </r>
    <r>
      <rPr>
        <b/>
        <sz val="10"/>
        <color indexed="8"/>
        <rFont val="Arial"/>
        <family val="2"/>
      </rPr>
      <t xml:space="preserve">
</t>
    </r>
    <r>
      <rPr>
        <b/>
        <u val="single"/>
        <sz val="8"/>
        <color indexed="8"/>
        <rFont val="Arial"/>
        <family val="2"/>
      </rPr>
      <t>NON possono essere esposti costi e/o impegni temporali, per borse di studio, co.co.co., co.co.pro., tecnici di laboratorio, personale tecnico-amministrativo, professori straordinari, professori emeriti e professori a contratto</t>
    </r>
  </si>
  <si>
    <r>
      <t xml:space="preserve">A1 - Personale dipendente e non dipendente dall’ateneo: Professori a tempo indeterminato - Ricercatori- Dottorandi   </t>
    </r>
    <r>
      <rPr>
        <i/>
        <sz val="9"/>
        <rFont val="Arial"/>
        <family val="2"/>
      </rPr>
      <t xml:space="preserve">(La valorizzazione  avviene  secondo la tabella dei costi standard riportata nell'allegato 3 del bando)
 Per ogni persona  impiegnata nel progetto viene convenzionalmente stabilito un numero massimo di ore lavorative annue associato alla categoria di appartenenza. 
</t>
    </r>
    <r>
      <rPr>
        <b/>
        <i/>
        <sz val="9"/>
        <color indexed="30"/>
        <rFont val="Arial"/>
        <family val="2"/>
      </rPr>
      <t>Per il personale universitario (professori e ricercatori) il monte ore annuo è stabilito dalla vigente normativa nazionale ed è pari a 1.500 ore annue.</t>
    </r>
    <r>
      <rPr>
        <sz val="10"/>
        <rFont val="Arial"/>
        <family val="2"/>
      </rPr>
      <t xml:space="preserve">
</t>
    </r>
    <r>
      <rPr>
        <i/>
        <u val="single"/>
        <sz val="10"/>
        <color indexed="10"/>
        <rFont val="Arial"/>
        <family val="2"/>
      </rPr>
      <t>NON possono essere previsti costi a carico della voce A.1 del  personale scientifico afferente a soggetti giuridici diversi dall’ateneo</t>
    </r>
    <r>
      <rPr>
        <u val="single"/>
        <sz val="10"/>
        <rFont val="Arial"/>
        <family val="2"/>
      </rPr>
      <t xml:space="preserve">  </t>
    </r>
  </si>
  <si>
    <t>Costi vivi personale da arruolare</t>
  </si>
  <si>
    <t xml:space="preserve">altricosti da budget </t>
  </si>
  <si>
    <t>COSTI PERSONALE DA ARRUOLARE A BUDGET</t>
  </si>
  <si>
    <t>COSTI VIVI  PERSONALE DA ARRUOLARE</t>
  </si>
  <si>
    <t>SUB TOTALE  COSTI VIVI</t>
  </si>
  <si>
    <t xml:space="preserve">SUB TOTALI  COSTI </t>
  </si>
  <si>
    <t>Staff esterno (not applicable)</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</si>
</sst>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_);_(* \(#,##0\);_(* &quot;-&quot;_);_(@_)"/>
    <numFmt numFmtId="181" formatCode="_(&quot;$&quot;* #,##0_);_(&quot;$&quot;* \(#,##0\);_(&quot;$&quot;* &quot;-&quot;_);_(@_)"/>
    <numFmt numFmtId="182" formatCode="#,##0_ ;\-#,##0\ "/>
    <numFmt numFmtId="183" formatCode="#,##0\ [$€-1];[Red]\-#,##0\ [$€-1]"/>
    <numFmt numFmtId="184" formatCode="0.0%"/>
    <numFmt numFmtId="185" formatCode="0.000%"/>
    <numFmt numFmtId="186" formatCode="0.0000%"/>
    <numFmt numFmtId="187" formatCode="_-* #,##0.000_-;\-* #,##0.000_-;_-* &quot;-&quot;??_-;_-@_-"/>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quot;Sì&quot;;&quot;Sì&quot;;&quot;No&quot;"/>
    <numFmt numFmtId="197" formatCode="&quot;Vero&quot;;&quot;Vero&quot;;&quot;Falso&quot;"/>
    <numFmt numFmtId="198" formatCode="&quot;Attivo&quot;;&quot;Attivo&quot;;&quot;Inattivo&quot;"/>
    <numFmt numFmtId="199" formatCode="[$€-2]\ #.##000_);[Red]\([$€-2]\ #.##000\)"/>
    <numFmt numFmtId="200" formatCode="_-* #,##0.0\ _€_-;\-* #,##0.0\ _€_-;_-* &quot;-&quot;??\ _€_-;_-@_-"/>
    <numFmt numFmtId="201" formatCode="_-* #,##0\ _€_-;\-* #,##0\ _€_-;_-* &quot;-&quot;??\ _€_-;_-@_-"/>
  </numFmts>
  <fonts count="148">
    <font>
      <sz val="10"/>
      <name val="Arial"/>
      <family val="0"/>
    </font>
    <font>
      <sz val="11"/>
      <color indexed="8"/>
      <name val="Calibri"/>
      <family val="2"/>
    </font>
    <font>
      <b/>
      <sz val="10.5"/>
      <color indexed="8"/>
      <name val="Arial"/>
      <family val="2"/>
    </font>
    <font>
      <sz val="8"/>
      <name val="Arial"/>
      <family val="2"/>
    </font>
    <font>
      <b/>
      <sz val="10"/>
      <color indexed="8"/>
      <name val="Arial"/>
      <family val="2"/>
    </font>
    <font>
      <b/>
      <sz val="10"/>
      <name val="Arial"/>
      <family val="2"/>
    </font>
    <font>
      <sz val="10"/>
      <name val="Palatino Linotype"/>
      <family val="1"/>
    </font>
    <font>
      <b/>
      <sz val="10"/>
      <name val="Palatino Linotype"/>
      <family val="1"/>
    </font>
    <font>
      <b/>
      <sz val="10"/>
      <color indexed="10"/>
      <name val="Arial"/>
      <family val="2"/>
    </font>
    <font>
      <sz val="9"/>
      <name val="Palatino Linotype"/>
      <family val="1"/>
    </font>
    <font>
      <b/>
      <sz val="11"/>
      <name val="Palatino Linotype"/>
      <family val="1"/>
    </font>
    <font>
      <b/>
      <i/>
      <sz val="10"/>
      <name val="Arial"/>
      <family val="2"/>
    </font>
    <font>
      <sz val="9"/>
      <color indexed="8"/>
      <name val="Arial"/>
      <family val="2"/>
    </font>
    <font>
      <b/>
      <sz val="8"/>
      <name val="Arial"/>
      <family val="2"/>
    </font>
    <font>
      <sz val="9"/>
      <name val="Arial"/>
      <family val="2"/>
    </font>
    <font>
      <sz val="10"/>
      <color indexed="8"/>
      <name val="MS Sans Serif"/>
      <family val="2"/>
    </font>
    <font>
      <u val="single"/>
      <sz val="10"/>
      <color indexed="12"/>
      <name val="Arial"/>
      <family val="2"/>
    </font>
    <font>
      <sz val="12"/>
      <name val="Palatino Linotype"/>
      <family val="1"/>
    </font>
    <font>
      <b/>
      <sz val="12"/>
      <name val="Palatino Linotype"/>
      <family val="1"/>
    </font>
    <font>
      <b/>
      <sz val="11"/>
      <name val="Arial"/>
      <family val="2"/>
    </font>
    <font>
      <b/>
      <u val="single"/>
      <sz val="12"/>
      <name val="Palatino Linotype"/>
      <family val="1"/>
    </font>
    <font>
      <b/>
      <i/>
      <sz val="12"/>
      <name val="Arial"/>
      <family val="2"/>
    </font>
    <font>
      <b/>
      <sz val="12"/>
      <color indexed="10"/>
      <name val="Arial"/>
      <family val="2"/>
    </font>
    <font>
      <b/>
      <u val="single"/>
      <sz val="10"/>
      <name val="Arial"/>
      <family val="2"/>
    </font>
    <font>
      <i/>
      <sz val="10"/>
      <name val="Arial"/>
      <family val="2"/>
    </font>
    <font>
      <b/>
      <u val="single"/>
      <sz val="10"/>
      <color indexed="10"/>
      <name val="Arial"/>
      <family val="2"/>
    </font>
    <font>
      <b/>
      <u val="single"/>
      <sz val="12"/>
      <color indexed="8"/>
      <name val="Palatino Linotype"/>
      <family val="1"/>
    </font>
    <font>
      <b/>
      <i/>
      <sz val="11"/>
      <color indexed="10"/>
      <name val="Palatino Linotype"/>
      <family val="1"/>
    </font>
    <font>
      <b/>
      <sz val="9"/>
      <color indexed="8"/>
      <name val="Palatino Linotype"/>
      <family val="1"/>
    </font>
    <font>
      <sz val="9"/>
      <color indexed="8"/>
      <name val="Palatino Linotype"/>
      <family val="1"/>
    </font>
    <font>
      <u val="single"/>
      <sz val="9"/>
      <color indexed="8"/>
      <name val="Palatino Linotype"/>
      <family val="1"/>
    </font>
    <font>
      <b/>
      <sz val="9"/>
      <color indexed="10"/>
      <name val="Palatino Linotype"/>
      <family val="1"/>
    </font>
    <font>
      <b/>
      <sz val="18"/>
      <name val="Arial"/>
      <family val="2"/>
    </font>
    <font>
      <b/>
      <sz val="20"/>
      <name val="Palatino Linotype"/>
      <family val="1"/>
    </font>
    <font>
      <b/>
      <sz val="14"/>
      <name val="Arial"/>
      <family val="2"/>
    </font>
    <font>
      <b/>
      <u val="single"/>
      <sz val="14"/>
      <name val="Arial"/>
      <family val="2"/>
    </font>
    <font>
      <b/>
      <u val="single"/>
      <sz val="20"/>
      <name val="Palatino Linotype"/>
      <family val="1"/>
    </font>
    <font>
      <b/>
      <sz val="16"/>
      <name val="Palatino Linotype"/>
      <family val="1"/>
    </font>
    <font>
      <sz val="9"/>
      <color indexed="10"/>
      <name val="Palatino Linotype"/>
      <family val="1"/>
    </font>
    <font>
      <b/>
      <u val="single"/>
      <sz val="9"/>
      <color indexed="10"/>
      <name val="Palatino Linotype"/>
      <family val="1"/>
    </font>
    <font>
      <u val="single"/>
      <sz val="9"/>
      <color indexed="10"/>
      <name val="Palatino Linotype"/>
      <family val="1"/>
    </font>
    <font>
      <i/>
      <sz val="9"/>
      <color indexed="10"/>
      <name val="Palatino Linotype"/>
      <family val="1"/>
    </font>
    <font>
      <b/>
      <sz val="11"/>
      <color indexed="8"/>
      <name val="Arial"/>
      <family val="2"/>
    </font>
    <font>
      <sz val="11"/>
      <color indexed="8"/>
      <name val="Arial"/>
      <family val="2"/>
    </font>
    <font>
      <sz val="11"/>
      <name val="Arial"/>
      <family val="2"/>
    </font>
    <font>
      <i/>
      <sz val="9"/>
      <name val="Arial"/>
      <family val="2"/>
    </font>
    <font>
      <i/>
      <u val="single"/>
      <sz val="10"/>
      <color indexed="10"/>
      <name val="Arial"/>
      <family val="2"/>
    </font>
    <font>
      <u val="single"/>
      <sz val="10"/>
      <name val="Arial"/>
      <family val="2"/>
    </font>
    <font>
      <b/>
      <u val="singleAccounting"/>
      <sz val="10"/>
      <color indexed="10"/>
      <name val="Arial"/>
      <family val="2"/>
    </font>
    <font>
      <b/>
      <u val="single"/>
      <sz val="8"/>
      <color indexed="8"/>
      <name val="Arial"/>
      <family val="2"/>
    </font>
    <font>
      <sz val="9"/>
      <color indexed="62"/>
      <name val="Palatino Linotype"/>
      <family val="1"/>
    </font>
    <font>
      <b/>
      <u val="single"/>
      <sz val="12"/>
      <color indexed="10"/>
      <name val="Palatino Linotype"/>
      <family val="1"/>
    </font>
    <font>
      <sz val="12"/>
      <name val="Arial"/>
      <family val="2"/>
    </font>
    <font>
      <i/>
      <sz val="12"/>
      <name val="Palatino Linotype"/>
      <family val="1"/>
    </font>
    <font>
      <b/>
      <sz val="9"/>
      <color indexed="10"/>
      <name val="Arial"/>
      <family val="2"/>
    </font>
    <font>
      <sz val="8"/>
      <color indexed="10"/>
      <name val="Arial"/>
      <family val="2"/>
    </font>
    <font>
      <b/>
      <sz val="9"/>
      <name val="Arial"/>
      <family val="2"/>
    </font>
    <font>
      <b/>
      <sz val="9"/>
      <name val="Palatino Linotype"/>
      <family val="1"/>
    </font>
    <font>
      <sz val="8"/>
      <name val="Palatino Linotype"/>
      <family val="1"/>
    </font>
    <font>
      <sz val="7"/>
      <name val="Arial"/>
      <family val="2"/>
    </font>
    <font>
      <b/>
      <sz val="7"/>
      <color indexed="62"/>
      <name val="Arial"/>
      <family val="2"/>
    </font>
    <font>
      <sz val="7"/>
      <color indexed="10"/>
      <name val="Arial"/>
      <family val="2"/>
    </font>
    <font>
      <b/>
      <u val="single"/>
      <sz val="7"/>
      <color indexed="10"/>
      <name val="Arial"/>
      <family val="2"/>
    </font>
    <font>
      <b/>
      <i/>
      <sz val="8"/>
      <color indexed="10"/>
      <name val="Arial"/>
      <family val="2"/>
    </font>
    <font>
      <b/>
      <u val="single"/>
      <sz val="12"/>
      <color indexed="10"/>
      <name val="Arial"/>
      <family val="2"/>
    </font>
    <font>
      <b/>
      <u val="single"/>
      <sz val="7"/>
      <color indexed="62"/>
      <name val="Arial"/>
      <family val="2"/>
    </font>
    <font>
      <b/>
      <sz val="10"/>
      <color indexed="10"/>
      <name val="Palatino Linotype"/>
      <family val="1"/>
    </font>
    <font>
      <sz val="10"/>
      <color indexed="10"/>
      <name val="Palatino Linotype"/>
      <family val="1"/>
    </font>
    <font>
      <b/>
      <sz val="14"/>
      <color indexed="10"/>
      <name val="Arial"/>
      <family val="2"/>
    </font>
    <font>
      <b/>
      <sz val="14"/>
      <color indexed="56"/>
      <name val="Arial"/>
      <family val="2"/>
    </font>
    <font>
      <b/>
      <sz val="12"/>
      <color indexed="8"/>
      <name val="Arial"/>
      <family val="2"/>
    </font>
    <font>
      <b/>
      <sz val="12"/>
      <name val="Arial"/>
      <family val="2"/>
    </font>
    <font>
      <sz val="10"/>
      <color indexed="8"/>
      <name val="Arial"/>
      <family val="2"/>
    </font>
    <font>
      <sz val="12"/>
      <color indexed="8"/>
      <name val="Arial"/>
      <family val="2"/>
    </font>
    <font>
      <i/>
      <sz val="12"/>
      <name val="Arial"/>
      <family val="2"/>
    </font>
    <font>
      <b/>
      <i/>
      <sz val="11"/>
      <name val="Arial"/>
      <family val="2"/>
    </font>
    <font>
      <sz val="20"/>
      <name val="Arial"/>
      <family val="2"/>
    </font>
    <font>
      <b/>
      <u val="single"/>
      <sz val="8"/>
      <color indexed="30"/>
      <name val="Arial"/>
      <family val="2"/>
    </font>
    <font>
      <b/>
      <i/>
      <sz val="9"/>
      <color indexed="3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10"/>
      <name val="Arial"/>
      <family val="2"/>
    </font>
    <font>
      <sz val="10"/>
      <color indexed="10"/>
      <name val="Arial"/>
      <family val="2"/>
    </font>
    <font>
      <b/>
      <sz val="8"/>
      <color indexed="10"/>
      <name val="Arial"/>
      <family val="2"/>
    </font>
    <font>
      <b/>
      <i/>
      <sz val="12"/>
      <color indexed="10"/>
      <name val="Arial"/>
      <family val="2"/>
    </font>
    <font>
      <b/>
      <sz val="11"/>
      <color indexed="10"/>
      <name val="Arial"/>
      <family val="2"/>
    </font>
    <font>
      <sz val="16"/>
      <color indexed="10"/>
      <name val="Arial"/>
      <family val="2"/>
    </font>
    <font>
      <b/>
      <sz val="18"/>
      <color indexed="10"/>
      <name val="Arial"/>
      <family val="2"/>
    </font>
    <font>
      <b/>
      <sz val="36"/>
      <color indexed="10"/>
      <name val="Arial"/>
      <family val="2"/>
    </font>
    <font>
      <sz val="14"/>
      <color indexed="56"/>
      <name val="Palatino Linotype"/>
      <family val="1"/>
    </font>
    <font>
      <b/>
      <sz val="20"/>
      <color indexed="8"/>
      <name val="Palatino Linotype"/>
      <family val="1"/>
    </font>
    <font>
      <b/>
      <sz val="2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rgb="FFC00000"/>
      <name val="Arial"/>
      <family val="2"/>
    </font>
    <font>
      <sz val="10"/>
      <color rgb="FFC00000"/>
      <name val="Arial"/>
      <family val="2"/>
    </font>
    <font>
      <sz val="9"/>
      <color theme="1"/>
      <name val="Palatino Linotype"/>
      <family val="1"/>
    </font>
    <font>
      <b/>
      <sz val="12"/>
      <color rgb="FFC00000"/>
      <name val="Arial"/>
      <family val="2"/>
    </font>
    <font>
      <b/>
      <sz val="8"/>
      <color rgb="FFC00000"/>
      <name val="Arial"/>
      <family val="2"/>
    </font>
    <font>
      <sz val="10"/>
      <color rgb="FFFF0000"/>
      <name val="Arial"/>
      <family val="2"/>
    </font>
    <font>
      <b/>
      <sz val="10"/>
      <color rgb="FFC00000"/>
      <name val="Arial"/>
      <family val="2"/>
    </font>
    <font>
      <b/>
      <sz val="8"/>
      <color rgb="FFFF0000"/>
      <name val="Arial"/>
      <family val="2"/>
    </font>
    <font>
      <b/>
      <i/>
      <sz val="12"/>
      <color rgb="FFFF0000"/>
      <name val="Arial"/>
      <family val="2"/>
    </font>
    <font>
      <b/>
      <sz val="14"/>
      <color rgb="FFFF0000"/>
      <name val="Arial"/>
      <family val="2"/>
    </font>
    <font>
      <b/>
      <sz val="11"/>
      <color rgb="FFC00000"/>
      <name val="Arial"/>
      <family val="2"/>
    </font>
    <font>
      <sz val="16"/>
      <color rgb="FFC00000"/>
      <name val="Arial"/>
      <family val="2"/>
    </font>
    <font>
      <b/>
      <sz val="14"/>
      <color rgb="FFC00000"/>
      <name val="Arial"/>
      <family val="2"/>
    </font>
    <font>
      <b/>
      <sz val="9"/>
      <color rgb="FFC00000"/>
      <name val="Arial"/>
      <family val="2"/>
    </font>
    <font>
      <b/>
      <u val="single"/>
      <sz val="10"/>
      <color rgb="FFC00000"/>
      <name val="Arial"/>
      <family val="2"/>
    </font>
    <font>
      <b/>
      <sz val="18"/>
      <color rgb="FFC00000"/>
      <name val="Arial"/>
      <family val="2"/>
    </font>
    <font>
      <sz val="9"/>
      <color theme="1"/>
      <name val="Arial"/>
      <family val="2"/>
    </font>
    <font>
      <b/>
      <sz val="10"/>
      <color rgb="FFFF0000"/>
      <name val="Arial"/>
      <family val="2"/>
    </font>
    <font>
      <b/>
      <sz val="36"/>
      <color rgb="FFC00000"/>
      <name val="Arial"/>
      <family val="2"/>
    </font>
    <font>
      <sz val="14"/>
      <color rgb="FF002060"/>
      <name val="Palatino Linotype"/>
      <family val="1"/>
    </font>
    <font>
      <b/>
      <sz val="20"/>
      <color theme="1"/>
      <name val="Palatino Linotype"/>
      <family val="1"/>
    </font>
    <font>
      <b/>
      <sz val="20"/>
      <color theme="1"/>
      <name val="Arial"/>
      <family val="2"/>
    </font>
    <font>
      <b/>
      <sz val="14"/>
      <color rgb="FF00206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99"/>
        <bgColor indexed="64"/>
      </patternFill>
    </fill>
    <fill>
      <patternFill patternType="solid">
        <fgColor indexed="42"/>
        <bgColor indexed="64"/>
      </patternFill>
    </fill>
    <fill>
      <patternFill patternType="solid">
        <fgColor indexed="52"/>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indexed="47"/>
        <bgColor indexed="64"/>
      </patternFill>
    </fill>
    <fill>
      <patternFill patternType="solid">
        <fgColor theme="1" tint="0.49998000264167786"/>
        <bgColor indexed="64"/>
      </patternFill>
    </fill>
    <fill>
      <patternFill patternType="solid">
        <fgColor theme="0"/>
        <bgColor indexed="64"/>
      </patternFill>
    </fill>
    <fill>
      <patternFill patternType="solid">
        <fgColor theme="0" tint="-0.4999699890613556"/>
        <bgColor indexed="64"/>
      </patternFill>
    </fill>
    <fill>
      <patternFill patternType="solid">
        <fgColor rgb="FF92D050"/>
        <bgColor indexed="64"/>
      </patternFill>
    </fill>
    <fill>
      <patternFill patternType="solid">
        <fgColor indexed="22"/>
        <bgColor indexed="64"/>
      </patternFill>
    </fill>
    <fill>
      <patternFill patternType="solid">
        <fgColor theme="9" tint="-0.24997000396251678"/>
        <bgColor indexed="64"/>
      </patternFill>
    </fill>
    <fill>
      <patternFill patternType="solid">
        <fgColor rgb="FFCCFFCC"/>
        <bgColor indexed="64"/>
      </patternFill>
    </fill>
    <fill>
      <patternFill patternType="solid">
        <fgColor theme="3" tint="0.5999900102615356"/>
        <bgColor indexed="64"/>
      </patternFill>
    </fill>
    <fill>
      <patternFill patternType="solid">
        <fgColor rgb="FFFFC000"/>
        <bgColor indexed="64"/>
      </patternFill>
    </fill>
    <fill>
      <patternFill patternType="solid">
        <fgColor rgb="FFFF0000"/>
        <bgColor indexed="64"/>
      </patternFill>
    </fill>
    <fill>
      <patternFill patternType="solid">
        <fgColor theme="1" tint="0.34999001026153564"/>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right>
        <color indexed="63"/>
      </right>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
      <left style="thick">
        <color theme="1"/>
      </left>
      <right>
        <color indexed="63"/>
      </right>
      <top style="thick">
        <color theme="1"/>
      </top>
      <bottom style="thick">
        <color theme="1"/>
      </bottom>
    </border>
    <border>
      <left style="thick">
        <color rgb="FFC00000"/>
      </left>
      <right style="thick">
        <color rgb="FFC00000"/>
      </right>
      <top style="medium"/>
      <bottom style="thick">
        <color rgb="FFC00000"/>
      </bottom>
    </border>
    <border>
      <left style="medium"/>
      <right>
        <color indexed="63"/>
      </right>
      <top>
        <color indexed="63"/>
      </top>
      <bottom>
        <color indexed="63"/>
      </bottom>
    </border>
    <border>
      <left style="thin"/>
      <right style="thin"/>
      <top style="thin"/>
      <bottom style="thin"/>
    </border>
    <border>
      <left style="thick">
        <color rgb="FFC00000"/>
      </left>
      <right style="thick">
        <color rgb="FFC00000"/>
      </right>
      <top style="medium"/>
      <bottom style="medium"/>
    </border>
    <border>
      <left>
        <color indexed="63"/>
      </left>
      <right style="medium"/>
      <top style="thin"/>
      <bottom>
        <color indexed="63"/>
      </bottom>
    </border>
    <border>
      <left style="thin"/>
      <right style="thin"/>
      <top>
        <color indexed="63"/>
      </top>
      <bottom style="thin"/>
    </border>
    <border>
      <left style="thin"/>
      <right>
        <color indexed="63"/>
      </right>
      <top>
        <color indexed="63"/>
      </top>
      <bottom style="thin"/>
    </border>
    <border>
      <left style="thick">
        <color rgb="FFC00000"/>
      </left>
      <right style="thick">
        <color rgb="FFC00000"/>
      </right>
      <top>
        <color indexed="63"/>
      </top>
      <bottom style="medium"/>
    </border>
    <border>
      <left style="medium"/>
      <right>
        <color indexed="63"/>
      </right>
      <top style="thin"/>
      <bottom>
        <color indexed="63"/>
      </bottom>
    </border>
    <border>
      <left>
        <color indexed="63"/>
      </left>
      <right style="medium"/>
      <top style="thin"/>
      <bottom style="thin"/>
    </border>
    <border>
      <left style="medium"/>
      <right style="medium"/>
      <top style="thin"/>
      <bottom>
        <color indexed="63"/>
      </bottom>
    </border>
    <border>
      <left style="medium"/>
      <right style="medium"/>
      <top style="thin"/>
      <bottom style="thin"/>
    </border>
    <border>
      <left style="thick">
        <color rgb="FFC00000"/>
      </left>
      <right style="thick">
        <color rgb="FFC00000"/>
      </right>
      <top style="medium"/>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style="medium"/>
      <bottom style="thin"/>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color indexed="63"/>
      </top>
      <bottom style="thin"/>
    </border>
    <border>
      <left>
        <color indexed="63"/>
      </left>
      <right>
        <color indexed="63"/>
      </right>
      <top style="medium"/>
      <bottom>
        <color indexed="63"/>
      </bottom>
    </border>
    <border>
      <left style="medium"/>
      <right style="medium"/>
      <top style="medium"/>
      <bottom style="thin"/>
    </border>
    <border>
      <left style="thin"/>
      <right style="medium"/>
      <top style="medium"/>
      <bottom style="medium"/>
    </border>
    <border>
      <left>
        <color indexed="63"/>
      </left>
      <right style="thin"/>
      <top>
        <color indexed="63"/>
      </top>
      <bottom style="medium"/>
    </border>
    <border>
      <left style="thin"/>
      <right style="medium"/>
      <top>
        <color indexed="63"/>
      </top>
      <bottom>
        <color indexed="63"/>
      </bottom>
    </border>
    <border>
      <left style="medium">
        <color rgb="FFC00000"/>
      </left>
      <right style="medium">
        <color rgb="FFC00000"/>
      </right>
      <top style="medium"/>
      <bottom style="thin"/>
    </border>
    <border>
      <left style="medium">
        <color rgb="FFC00000"/>
      </left>
      <right style="medium">
        <color rgb="FFC00000"/>
      </right>
      <top style="medium"/>
      <bottom style="medium"/>
    </border>
    <border>
      <left style="medium">
        <color rgb="FFC00000"/>
      </left>
      <right style="medium">
        <color rgb="FFC00000"/>
      </right>
      <top style="medium"/>
      <bottom>
        <color indexed="63"/>
      </bottom>
    </border>
    <border>
      <left style="medium">
        <color rgb="FFC00000"/>
      </left>
      <right style="medium">
        <color rgb="FFC00000"/>
      </right>
      <top style="medium"/>
      <bottom style="medium">
        <color rgb="FFC00000"/>
      </bottom>
    </border>
    <border>
      <left style="medium">
        <color rgb="FFC00000"/>
      </left>
      <right style="medium">
        <color rgb="FFC00000"/>
      </right>
      <top style="medium">
        <color rgb="FFC00000"/>
      </top>
      <bottom style="medium">
        <color rgb="FFC00000"/>
      </bottom>
    </border>
    <border>
      <left>
        <color indexed="63"/>
      </left>
      <right style="thin"/>
      <top style="medium"/>
      <bottom style="thin"/>
    </border>
    <border>
      <left>
        <color indexed="63"/>
      </left>
      <right>
        <color indexed="63"/>
      </right>
      <top style="thin"/>
      <bottom>
        <color indexed="63"/>
      </bottom>
    </border>
    <border>
      <left style="medium"/>
      <right style="medium"/>
      <top style="thin"/>
      <bottom style="medium"/>
    </border>
    <border>
      <left style="medium"/>
      <right style="medium"/>
      <top>
        <color indexed="63"/>
      </top>
      <bottom style="thin"/>
    </border>
    <border>
      <left>
        <color indexed="63"/>
      </left>
      <right style="medium"/>
      <top style="medium"/>
      <bottom style="thin"/>
    </border>
    <border>
      <left>
        <color indexed="63"/>
      </left>
      <right style="medium"/>
      <top style="thin"/>
      <bottom style="medium"/>
    </border>
    <border>
      <left>
        <color indexed="63"/>
      </left>
      <right style="medium"/>
      <top style="medium"/>
      <bottom>
        <color indexed="63"/>
      </bottom>
    </border>
    <border>
      <left>
        <color indexed="63"/>
      </left>
      <right style="thick">
        <color rgb="FFC00000"/>
      </right>
      <top style="medium"/>
      <bottom>
        <color indexed="63"/>
      </bottom>
    </border>
    <border>
      <left style="thick">
        <color rgb="FFC00000"/>
      </left>
      <right style="thick">
        <color rgb="FFC00000"/>
      </right>
      <top style="thick">
        <color rgb="FFC00000"/>
      </top>
      <bottom>
        <color indexed="63"/>
      </bottom>
    </border>
    <border>
      <left style="medium"/>
      <right style="medium"/>
      <top>
        <color indexed="63"/>
      </top>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medium"/>
      <top style="thin"/>
      <bottom>
        <color indexed="63"/>
      </bottom>
    </border>
    <border>
      <left style="thin"/>
      <right style="medium"/>
      <top style="medium"/>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medium">
        <color rgb="FFC00000"/>
      </left>
      <right style="medium">
        <color rgb="FFC00000"/>
      </right>
      <top style="medium">
        <color rgb="FFC00000"/>
      </top>
      <bottom>
        <color indexed="63"/>
      </bottom>
    </border>
    <border>
      <left style="medium">
        <color rgb="FFC00000"/>
      </left>
      <right style="medium">
        <color rgb="FFC00000"/>
      </right>
      <top>
        <color indexed="63"/>
      </top>
      <bottom>
        <color indexed="63"/>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9" fillId="20" borderId="1" applyNumberFormat="0" applyAlignment="0" applyProtection="0"/>
    <xf numFmtId="0" fontId="110" fillId="0" borderId="2" applyNumberFormat="0" applyFill="0" applyAlignment="0" applyProtection="0"/>
    <xf numFmtId="0" fontId="111" fillId="21" borderId="3" applyNumberFormat="0" applyAlignment="0" applyProtection="0"/>
    <xf numFmtId="0" fontId="16" fillId="0" borderId="0" applyNumberFormat="0" applyFill="0" applyBorder="0" applyAlignment="0" applyProtection="0"/>
    <xf numFmtId="0" fontId="112" fillId="0" borderId="0" applyNumberFormat="0" applyFill="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6" borderId="0" applyNumberFormat="0" applyBorder="0" applyAlignment="0" applyProtection="0"/>
    <xf numFmtId="0" fontId="108" fillId="27" borderId="0" applyNumberFormat="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13" fillId="28" borderId="1" applyNumberFormat="0" applyAlignment="0" applyProtection="0"/>
    <xf numFmtId="171" fontId="0" fillId="0" borderId="0" applyFont="0" applyFill="0" applyBorder="0" applyAlignment="0" applyProtection="0"/>
    <xf numFmtId="180" fontId="15"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07" fillId="0" borderId="0" applyFont="0" applyFill="0" applyBorder="0" applyAlignment="0" applyProtection="0"/>
    <xf numFmtId="171" fontId="0" fillId="0" borderId="0" applyFont="0" applyFill="0" applyBorder="0" applyAlignment="0" applyProtection="0"/>
    <xf numFmtId="171" fontId="10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0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14"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115"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6" applyNumberFormat="0" applyFill="0" applyAlignment="0" applyProtection="0"/>
    <xf numFmtId="0" fontId="120" fillId="0" borderId="7" applyNumberFormat="0" applyFill="0" applyAlignment="0" applyProtection="0"/>
    <xf numFmtId="0" fontId="121" fillId="0" borderId="8" applyNumberFormat="0" applyFill="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31" borderId="0" applyNumberFormat="0" applyBorder="0" applyAlignment="0" applyProtection="0"/>
    <xf numFmtId="0" fontId="124" fillId="32" borderId="0" applyNumberFormat="0" applyBorder="0" applyAlignment="0" applyProtection="0"/>
    <xf numFmtId="170" fontId="0" fillId="0" borderId="0" applyFont="0" applyFill="0" applyBorder="0" applyAlignment="0" applyProtection="0"/>
    <xf numFmtId="181" fontId="15" fillId="0" borderId="0" applyFont="0" applyFill="0" applyBorder="0" applyAlignment="0" applyProtection="0"/>
    <xf numFmtId="168" fontId="0" fillId="0" borderId="0" applyFont="0" applyFill="0" applyBorder="0" applyAlignment="0" applyProtection="0"/>
  </cellStyleXfs>
  <cellXfs count="600">
    <xf numFmtId="0" fontId="0" fillId="0" borderId="0" xfId="0" applyAlignment="1">
      <alignment/>
    </xf>
    <xf numFmtId="171" fontId="0" fillId="0" borderId="0" xfId="64" applyFont="1" applyFill="1" applyBorder="1" applyAlignment="1" applyProtection="1">
      <alignment vertical="center"/>
      <protection/>
    </xf>
    <xf numFmtId="0" fontId="0" fillId="33" borderId="10" xfId="0" applyFont="1" applyFill="1" applyBorder="1" applyAlignment="1" applyProtection="1">
      <alignment horizontal="center" vertical="center" wrapText="1"/>
      <protection locked="0"/>
    </xf>
    <xf numFmtId="0" fontId="125" fillId="33" borderId="11" xfId="0" applyFont="1" applyFill="1" applyBorder="1" applyAlignment="1" applyProtection="1">
      <alignment horizontal="center" vertical="center" wrapText="1"/>
      <protection locked="0"/>
    </xf>
    <xf numFmtId="14" fontId="24" fillId="33" borderId="11" xfId="0" applyNumberFormat="1" applyFont="1" applyFill="1" applyBorder="1" applyAlignment="1" applyProtection="1">
      <alignment horizontal="center" vertical="center" wrapText="1"/>
      <protection locked="0"/>
    </xf>
    <xf numFmtId="179" fontId="4" fillId="33" borderId="12" xfId="53" applyNumberFormat="1" applyFont="1" applyFill="1" applyBorder="1" applyAlignment="1" applyProtection="1">
      <alignment horizontal="right" vertical="center" wrapText="1"/>
      <protection locked="0"/>
    </xf>
    <xf numFmtId="179" fontId="4" fillId="33" borderId="13" xfId="53" applyNumberFormat="1" applyFont="1" applyFill="1" applyBorder="1" applyAlignment="1" applyProtection="1">
      <alignment vertical="center" wrapText="1"/>
      <protection locked="0"/>
    </xf>
    <xf numFmtId="179" fontId="4" fillId="33" borderId="14" xfId="53" applyNumberFormat="1" applyFont="1" applyFill="1" applyBorder="1" applyAlignment="1" applyProtection="1">
      <alignment horizontal="right" vertical="center" wrapText="1"/>
      <protection locked="0"/>
    </xf>
    <xf numFmtId="179" fontId="6" fillId="34" borderId="15" xfId="0" applyNumberFormat="1" applyFont="1" applyFill="1" applyBorder="1" applyAlignment="1" applyProtection="1">
      <alignment/>
      <protection/>
    </xf>
    <xf numFmtId="171" fontId="0" fillId="0" borderId="0" xfId="0" applyNumberFormat="1" applyAlignment="1" applyProtection="1">
      <alignment horizontal="center"/>
      <protection/>
    </xf>
    <xf numFmtId="0" fontId="0" fillId="0" borderId="0" xfId="0" applyAlignment="1" applyProtection="1">
      <alignment/>
      <protection/>
    </xf>
    <xf numFmtId="0" fontId="6" fillId="35" borderId="16" xfId="0" applyFont="1" applyFill="1" applyBorder="1" applyAlignment="1" applyProtection="1">
      <alignment vertical="center"/>
      <protection/>
    </xf>
    <xf numFmtId="0" fontId="6" fillId="35" borderId="17" xfId="0" applyFont="1" applyFill="1" applyBorder="1" applyAlignment="1" applyProtection="1">
      <alignment vertical="center"/>
      <protection/>
    </xf>
    <xf numFmtId="0" fontId="7" fillId="35" borderId="17" xfId="0" applyFont="1" applyFill="1" applyBorder="1" applyAlignment="1" applyProtection="1">
      <alignment/>
      <protection/>
    </xf>
    <xf numFmtId="179" fontId="7" fillId="35" borderId="10" xfId="0" applyNumberFormat="1" applyFont="1" applyFill="1" applyBorder="1" applyAlignment="1" applyProtection="1">
      <alignment/>
      <protection/>
    </xf>
    <xf numFmtId="0" fontId="22" fillId="0" borderId="18" xfId="0" applyFont="1" applyBorder="1" applyAlignment="1" applyProtection="1">
      <alignment horizontal="center"/>
      <protection/>
    </xf>
    <xf numFmtId="0" fontId="6" fillId="0" borderId="0" xfId="0" applyFont="1" applyBorder="1" applyAlignment="1" applyProtection="1">
      <alignment vertical="center"/>
      <protection/>
    </xf>
    <xf numFmtId="0" fontId="7" fillId="0" borderId="0" xfId="0" applyFont="1" applyBorder="1" applyAlignment="1" applyProtection="1">
      <alignment/>
      <protection/>
    </xf>
    <xf numFmtId="0" fontId="6" fillId="0" borderId="0" xfId="0" applyFont="1" applyBorder="1" applyAlignment="1" applyProtection="1">
      <alignment/>
      <protection/>
    </xf>
    <xf numFmtId="0" fontId="8" fillId="0" borderId="0" xfId="0" applyFont="1" applyBorder="1" applyAlignment="1" applyProtection="1">
      <alignment horizontal="center"/>
      <protection/>
    </xf>
    <xf numFmtId="0" fontId="7" fillId="0" borderId="0" xfId="0" applyFont="1" applyBorder="1" applyAlignment="1" applyProtection="1">
      <alignment horizontal="center" vertical="center"/>
      <protection/>
    </xf>
    <xf numFmtId="182" fontId="7" fillId="0" borderId="0" xfId="0" applyNumberFormat="1" applyFont="1" applyBorder="1" applyAlignment="1" applyProtection="1">
      <alignment/>
      <protection/>
    </xf>
    <xf numFmtId="0" fontId="7" fillId="0" borderId="0" xfId="0" applyFont="1" applyBorder="1" applyAlignment="1" applyProtection="1">
      <alignment horizontal="center"/>
      <protection/>
    </xf>
    <xf numFmtId="0" fontId="0" fillId="0" borderId="0" xfId="0" applyBorder="1" applyAlignment="1" applyProtection="1">
      <alignment/>
      <protection/>
    </xf>
    <xf numFmtId="0" fontId="5" fillId="0" borderId="0" xfId="0" applyFont="1" applyAlignment="1" applyProtection="1">
      <alignment/>
      <protection/>
    </xf>
    <xf numFmtId="179" fontId="0" fillId="0" borderId="0" xfId="0" applyNumberFormat="1" applyAlignment="1" applyProtection="1">
      <alignment/>
      <protection/>
    </xf>
    <xf numFmtId="0" fontId="0" fillId="0" borderId="0" xfId="0" applyAlignment="1" applyProtection="1">
      <alignment horizontal="center"/>
      <protection/>
    </xf>
    <xf numFmtId="0" fontId="126" fillId="0" borderId="0" xfId="0" applyFont="1" applyAlignment="1" applyProtection="1">
      <alignment horizontal="left"/>
      <protection/>
    </xf>
    <xf numFmtId="0" fontId="2" fillId="36" borderId="16" xfId="0" applyFont="1" applyFill="1" applyBorder="1" applyAlignment="1" applyProtection="1">
      <alignment vertical="center" wrapText="1"/>
      <protection/>
    </xf>
    <xf numFmtId="179" fontId="4" fillId="36" borderId="19" xfId="53" applyNumberFormat="1" applyFont="1" applyFill="1" applyBorder="1" applyAlignment="1" applyProtection="1">
      <alignment horizontal="right" vertical="center" wrapText="1"/>
      <protection/>
    </xf>
    <xf numFmtId="179" fontId="4" fillId="36" borderId="20" xfId="53" applyNumberFormat="1" applyFont="1" applyFill="1" applyBorder="1" applyAlignment="1" applyProtection="1">
      <alignment horizontal="right" vertical="center" wrapText="1"/>
      <protection/>
    </xf>
    <xf numFmtId="0" fontId="0" fillId="0" borderId="0" xfId="0" applyBorder="1" applyAlignment="1" applyProtection="1">
      <alignment/>
      <protection/>
    </xf>
    <xf numFmtId="0" fontId="0" fillId="0" borderId="0" xfId="0" applyAlignment="1" applyProtection="1">
      <alignment vertical="center"/>
      <protection/>
    </xf>
    <xf numFmtId="0" fontId="0" fillId="0" borderId="21" xfId="0" applyBorder="1" applyAlignment="1" applyProtection="1">
      <alignment/>
      <protection/>
    </xf>
    <xf numFmtId="10" fontId="5" fillId="0" borderId="0" xfId="104"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protection/>
    </xf>
    <xf numFmtId="0" fontId="5" fillId="0" borderId="0" xfId="0" applyFont="1" applyBorder="1" applyAlignment="1" applyProtection="1">
      <alignment vertical="center"/>
      <protection/>
    </xf>
    <xf numFmtId="179" fontId="6" fillId="4" borderId="22" xfId="0" applyNumberFormat="1" applyFont="1" applyFill="1" applyBorder="1" applyAlignment="1" applyProtection="1">
      <alignment/>
      <protection/>
    </xf>
    <xf numFmtId="179" fontId="4" fillId="0" borderId="23" xfId="53" applyNumberFormat="1" applyFont="1" applyFill="1" applyBorder="1" applyAlignment="1" applyProtection="1">
      <alignment horizontal="right" vertical="center" wrapText="1"/>
      <protection/>
    </xf>
    <xf numFmtId="0" fontId="127" fillId="34" borderId="24" xfId="0" applyFont="1" applyFill="1" applyBorder="1" applyAlignment="1" applyProtection="1">
      <alignment horizontal="center" vertical="center" wrapText="1"/>
      <protection/>
    </xf>
    <xf numFmtId="0" fontId="42" fillId="0" borderId="25" xfId="0" applyFont="1" applyFill="1" applyBorder="1" applyAlignment="1" applyProtection="1">
      <alignment vertical="center" wrapText="1"/>
      <protection/>
    </xf>
    <xf numFmtId="0" fontId="0" fillId="0" borderId="26" xfId="0" applyBorder="1" applyAlignment="1" applyProtection="1">
      <alignment/>
      <protection/>
    </xf>
    <xf numFmtId="179" fontId="4" fillId="0" borderId="27" xfId="53" applyNumberFormat="1" applyFont="1" applyFill="1" applyBorder="1" applyAlignment="1" applyProtection="1">
      <alignment horizontal="center" vertical="center" wrapText="1"/>
      <protection/>
    </xf>
    <xf numFmtId="0" fontId="42" fillId="0" borderId="10" xfId="0" applyFont="1" applyFill="1" applyBorder="1" applyAlignment="1" applyProtection="1">
      <alignment vertical="center" wrapText="1"/>
      <protection/>
    </xf>
    <xf numFmtId="0" fontId="12" fillId="0" borderId="10" xfId="0" applyFont="1" applyFill="1" applyBorder="1" applyAlignment="1" applyProtection="1">
      <alignment vertical="center" wrapText="1"/>
      <protection/>
    </xf>
    <xf numFmtId="0" fontId="42" fillId="0" borderId="28" xfId="0" applyFont="1" applyFill="1" applyBorder="1" applyAlignment="1" applyProtection="1">
      <alignment vertical="center" wrapText="1"/>
      <protection/>
    </xf>
    <xf numFmtId="179" fontId="4" fillId="37" borderId="13" xfId="53" applyNumberFormat="1" applyFont="1" applyFill="1" applyBorder="1" applyAlignment="1" applyProtection="1">
      <alignment horizontal="right" vertical="center" wrapText="1"/>
      <protection/>
    </xf>
    <xf numFmtId="0" fontId="127" fillId="34" borderId="29" xfId="0" applyFont="1" applyFill="1" applyBorder="1" applyAlignment="1" applyProtection="1">
      <alignment horizontal="center" vertical="center" wrapText="1"/>
      <protection/>
    </xf>
    <xf numFmtId="0" fontId="43" fillId="0" borderId="21" xfId="0" applyFont="1" applyFill="1" applyBorder="1" applyAlignment="1" applyProtection="1">
      <alignment vertical="center" wrapText="1"/>
      <protection/>
    </xf>
    <xf numFmtId="0" fontId="12" fillId="0" borderId="21"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2" fillId="36" borderId="21"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12" fillId="0" borderId="13" xfId="0" applyFont="1" applyFill="1" applyBorder="1" applyAlignment="1" applyProtection="1">
      <alignment vertical="center" wrapText="1"/>
      <protection/>
    </xf>
    <xf numFmtId="179" fontId="4" fillId="37" borderId="10" xfId="53" applyNumberFormat="1" applyFont="1" applyFill="1" applyBorder="1" applyAlignment="1" applyProtection="1">
      <alignment horizontal="right" vertical="center" wrapText="1"/>
      <protection/>
    </xf>
    <xf numFmtId="171" fontId="0" fillId="0" borderId="0" xfId="0" applyNumberFormat="1" applyAlignment="1" applyProtection="1">
      <alignment/>
      <protection/>
    </xf>
    <xf numFmtId="0" fontId="14" fillId="0" borderId="13" xfId="0" applyFont="1" applyBorder="1" applyAlignment="1" applyProtection="1">
      <alignment vertical="center" wrapText="1"/>
      <protection/>
    </xf>
    <xf numFmtId="179" fontId="4" fillId="37" borderId="16" xfId="53" applyNumberFormat="1" applyFont="1" applyFill="1" applyBorder="1" applyAlignment="1" applyProtection="1">
      <alignment horizontal="right" vertical="center" wrapText="1"/>
      <protection/>
    </xf>
    <xf numFmtId="0" fontId="42" fillId="0" borderId="30" xfId="0" applyFont="1" applyFill="1" applyBorder="1" applyAlignment="1" applyProtection="1">
      <alignment vertical="center" wrapText="1"/>
      <protection/>
    </xf>
    <xf numFmtId="0" fontId="24" fillId="0" borderId="31" xfId="0" applyFont="1" applyBorder="1" applyAlignment="1" applyProtection="1">
      <alignment vertical="center" wrapText="1"/>
      <protection/>
    </xf>
    <xf numFmtId="179" fontId="4" fillId="38" borderId="13" xfId="53" applyNumberFormat="1" applyFont="1" applyFill="1" applyBorder="1" applyAlignment="1" applyProtection="1">
      <alignment horizontal="right" vertical="center" wrapText="1"/>
      <protection/>
    </xf>
    <xf numFmtId="179" fontId="4" fillId="0" borderId="32" xfId="53" applyNumberFormat="1" applyFont="1" applyFill="1" applyBorder="1" applyAlignment="1" applyProtection="1">
      <alignment horizontal="right" vertical="center" wrapText="1"/>
      <protection/>
    </xf>
    <xf numFmtId="0" fontId="127" fillId="34" borderId="33"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42" fillId="0" borderId="34" xfId="0" applyFont="1" applyFill="1" applyBorder="1" applyAlignment="1" applyProtection="1">
      <alignment vertical="center" wrapText="1"/>
      <protection/>
    </xf>
    <xf numFmtId="0" fontId="12" fillId="0" borderId="35"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128" fillId="0" borderId="10" xfId="0" applyFont="1" applyFill="1" applyBorder="1" applyAlignment="1" applyProtection="1">
      <alignment horizontal="center" vertical="center" wrapText="1"/>
      <protection/>
    </xf>
    <xf numFmtId="0" fontId="0" fillId="39" borderId="36" xfId="0" applyFont="1" applyFill="1" applyBorder="1" applyAlignment="1" applyProtection="1">
      <alignment horizontal="center" vertical="center" wrapText="1"/>
      <protection/>
    </xf>
    <xf numFmtId="0" fontId="5" fillId="33" borderId="37" xfId="0" applyFont="1" applyFill="1" applyBorder="1" applyAlignment="1" applyProtection="1">
      <alignment vertical="center" wrapText="1"/>
      <protection locked="0"/>
    </xf>
    <xf numFmtId="0" fontId="0" fillId="33" borderId="38" xfId="0" applyFont="1" applyFill="1" applyBorder="1" applyAlignment="1" applyProtection="1">
      <alignment vertical="center"/>
      <protection locked="0"/>
    </xf>
    <xf numFmtId="171" fontId="0" fillId="33" borderId="22" xfId="53" applyFont="1" applyFill="1" applyBorder="1" applyAlignment="1" applyProtection="1">
      <alignment vertical="center"/>
      <protection locked="0"/>
    </xf>
    <xf numFmtId="0" fontId="0" fillId="33" borderId="39" xfId="0" applyFill="1" applyBorder="1" applyAlignment="1" applyProtection="1">
      <alignment horizontal="center" vertical="center"/>
      <protection locked="0"/>
    </xf>
    <xf numFmtId="171" fontId="0" fillId="33" borderId="25" xfId="53" applyFont="1" applyFill="1" applyBorder="1" applyAlignment="1" applyProtection="1">
      <alignment vertical="center"/>
      <protection locked="0"/>
    </xf>
    <xf numFmtId="0" fontId="0" fillId="33" borderId="26" xfId="0" applyFill="1" applyBorder="1" applyAlignment="1" applyProtection="1">
      <alignment horizontal="center" vertical="center"/>
      <protection locked="0"/>
    </xf>
    <xf numFmtId="0" fontId="0" fillId="33" borderId="40" xfId="0" applyFont="1" applyFill="1" applyBorder="1" applyAlignment="1" applyProtection="1">
      <alignment vertical="center"/>
      <protection locked="0"/>
    </xf>
    <xf numFmtId="0" fontId="3" fillId="33" borderId="40" xfId="0" applyFont="1" applyFill="1" applyBorder="1" applyAlignment="1" applyProtection="1">
      <alignment vertical="center"/>
      <protection locked="0"/>
    </xf>
    <xf numFmtId="0" fontId="0" fillId="33" borderId="22" xfId="0" applyFill="1" applyBorder="1" applyAlignment="1" applyProtection="1">
      <alignment/>
      <protection locked="0"/>
    </xf>
    <xf numFmtId="0" fontId="0" fillId="33" borderId="22" xfId="0" applyFont="1" applyFill="1" applyBorder="1" applyAlignment="1" applyProtection="1">
      <alignment/>
      <protection locked="0"/>
    </xf>
    <xf numFmtId="0" fontId="0" fillId="33" borderId="41" xfId="0" applyFill="1" applyBorder="1" applyAlignment="1" applyProtection="1">
      <alignment/>
      <protection locked="0"/>
    </xf>
    <xf numFmtId="0" fontId="0" fillId="37" borderId="25" xfId="0" applyFill="1" applyBorder="1" applyAlignment="1" applyProtection="1">
      <alignment/>
      <protection/>
    </xf>
    <xf numFmtId="171" fontId="0" fillId="0" borderId="0" xfId="53" applyFont="1" applyAlignment="1" applyProtection="1">
      <alignment/>
      <protection/>
    </xf>
    <xf numFmtId="0" fontId="129" fillId="0" borderId="0" xfId="0" applyFont="1" applyBorder="1" applyAlignment="1" applyProtection="1">
      <alignment vertical="center"/>
      <protection/>
    </xf>
    <xf numFmtId="0" fontId="19" fillId="0" borderId="42" xfId="0" applyFont="1" applyFill="1" applyBorder="1" applyAlignment="1" applyProtection="1">
      <alignment vertical="center"/>
      <protection/>
    </xf>
    <xf numFmtId="179" fontId="5" fillId="40" borderId="10" xfId="0" applyNumberFormat="1" applyFont="1" applyFill="1" applyBorder="1" applyAlignment="1" applyProtection="1">
      <alignment/>
      <protection/>
    </xf>
    <xf numFmtId="0" fontId="0" fillId="0" borderId="0" xfId="0" applyBorder="1" applyAlignment="1" applyProtection="1">
      <alignment vertical="center" wrapText="1"/>
      <protection/>
    </xf>
    <xf numFmtId="0" fontId="130" fillId="0" borderId="0" xfId="0" applyFont="1" applyAlignment="1" applyProtection="1">
      <alignment/>
      <protection/>
    </xf>
    <xf numFmtId="0" fontId="5" fillId="13" borderId="13" xfId="0" applyFont="1" applyFill="1" applyBorder="1" applyAlignment="1" applyProtection="1">
      <alignment/>
      <protection/>
    </xf>
    <xf numFmtId="0" fontId="5" fillId="13" borderId="10" xfId="0" applyFont="1" applyFill="1" applyBorder="1" applyAlignment="1" applyProtection="1">
      <alignment/>
      <protection/>
    </xf>
    <xf numFmtId="201" fontId="5" fillId="13" borderId="13" xfId="0" applyNumberFormat="1" applyFont="1" applyFill="1" applyBorder="1" applyAlignment="1" applyProtection="1">
      <alignment/>
      <protection/>
    </xf>
    <xf numFmtId="43" fontId="0" fillId="0" borderId="39" xfId="0" applyNumberFormat="1" applyBorder="1" applyAlignment="1" applyProtection="1">
      <alignment/>
      <protection/>
    </xf>
    <xf numFmtId="0" fontId="0" fillId="37" borderId="22" xfId="0" applyFont="1" applyFill="1" applyBorder="1" applyAlignment="1" applyProtection="1">
      <alignment/>
      <protection/>
    </xf>
    <xf numFmtId="0" fontId="5" fillId="41" borderId="10" xfId="0" applyFont="1" applyFill="1" applyBorder="1" applyAlignment="1" applyProtection="1">
      <alignment vertical="center" wrapText="1"/>
      <protection/>
    </xf>
    <xf numFmtId="0" fontId="5" fillId="41" borderId="13" xfId="0" applyFont="1" applyFill="1" applyBorder="1" applyAlignment="1" applyProtection="1">
      <alignment vertical="center"/>
      <protection/>
    </xf>
    <xf numFmtId="0" fontId="0" fillId="41" borderId="13" xfId="0" applyFill="1" applyBorder="1" applyAlignment="1" applyProtection="1">
      <alignment vertical="center"/>
      <protection/>
    </xf>
    <xf numFmtId="0" fontId="0" fillId="41" borderId="43" xfId="0" applyFill="1" applyBorder="1" applyAlignment="1" applyProtection="1">
      <alignment vertical="center"/>
      <protection/>
    </xf>
    <xf numFmtId="171" fontId="0" fillId="41" borderId="43" xfId="53" applyFont="1" applyFill="1" applyBorder="1" applyAlignment="1" applyProtection="1">
      <alignment vertical="center"/>
      <protection/>
    </xf>
    <xf numFmtId="0" fontId="5" fillId="41" borderId="44" xfId="0" applyFont="1" applyFill="1" applyBorder="1" applyAlignment="1" applyProtection="1">
      <alignment horizontal="center" vertical="center"/>
      <protection/>
    </xf>
    <xf numFmtId="201" fontId="5" fillId="41" borderId="13" xfId="53" applyNumberFormat="1" applyFont="1" applyFill="1" applyBorder="1" applyAlignment="1" applyProtection="1">
      <alignment vertical="center"/>
      <protection/>
    </xf>
    <xf numFmtId="0" fontId="0" fillId="42" borderId="13" xfId="0" applyFill="1" applyBorder="1" applyAlignment="1" applyProtection="1">
      <alignment/>
      <protection/>
    </xf>
    <xf numFmtId="0" fontId="0" fillId="42" borderId="43" xfId="0" applyFill="1" applyBorder="1" applyAlignment="1" applyProtection="1">
      <alignment/>
      <protection/>
    </xf>
    <xf numFmtId="0" fontId="19" fillId="18" borderId="13" xfId="0" applyFont="1" applyFill="1" applyBorder="1" applyAlignment="1" applyProtection="1">
      <alignment horizontal="left" vertical="center"/>
      <protection/>
    </xf>
    <xf numFmtId="0" fontId="0" fillId="18" borderId="10" xfId="0" applyFill="1" applyBorder="1" applyAlignment="1" applyProtection="1">
      <alignment/>
      <protection/>
    </xf>
    <xf numFmtId="0" fontId="0" fillId="18" borderId="43" xfId="0" applyFill="1" applyBorder="1" applyAlignment="1" applyProtection="1">
      <alignment/>
      <protection/>
    </xf>
    <xf numFmtId="0" fontId="0" fillId="43" borderId="25" xfId="0" applyFill="1" applyBorder="1" applyAlignment="1" applyProtection="1">
      <alignment/>
      <protection/>
    </xf>
    <xf numFmtId="0" fontId="5" fillId="34" borderId="10" xfId="0" applyFont="1" applyFill="1" applyBorder="1" applyAlignment="1" applyProtection="1">
      <alignment horizontal="center" vertical="center" wrapText="1"/>
      <protection/>
    </xf>
    <xf numFmtId="179" fontId="5" fillId="34" borderId="13" xfId="53" applyNumberFormat="1" applyFont="1" applyFill="1" applyBorder="1" applyAlignment="1" applyProtection="1">
      <alignment horizontal="center" vertical="center" wrapText="1"/>
      <protection/>
    </xf>
    <xf numFmtId="0" fontId="0" fillId="42" borderId="22" xfId="0" applyFill="1" applyBorder="1" applyAlignment="1" applyProtection="1">
      <alignment horizontal="center" vertical="center"/>
      <protection/>
    </xf>
    <xf numFmtId="179" fontId="0" fillId="0" borderId="45" xfId="53" applyNumberFormat="1" applyFont="1" applyBorder="1" applyAlignment="1" applyProtection="1">
      <alignment vertical="center"/>
      <protection/>
    </xf>
    <xf numFmtId="179" fontId="0" fillId="0" borderId="35" xfId="53" applyNumberFormat="1" applyFont="1" applyBorder="1" applyAlignment="1" applyProtection="1">
      <alignment vertical="center"/>
      <protection/>
    </xf>
    <xf numFmtId="0" fontId="0" fillId="42" borderId="25" xfId="0" applyFill="1" applyBorder="1" applyAlignment="1" applyProtection="1">
      <alignment horizontal="center" vertical="center"/>
      <protection/>
    </xf>
    <xf numFmtId="0" fontId="0" fillId="37" borderId="37" xfId="0" applyFont="1" applyFill="1" applyBorder="1" applyAlignment="1" applyProtection="1">
      <alignment horizontal="left" vertical="center"/>
      <protection/>
    </xf>
    <xf numFmtId="0" fontId="0" fillId="37" borderId="46" xfId="0" applyFont="1" applyFill="1" applyBorder="1" applyAlignment="1" applyProtection="1">
      <alignment horizontal="left" vertical="center"/>
      <protection/>
    </xf>
    <xf numFmtId="0" fontId="3" fillId="37" borderId="46" xfId="0" applyFont="1" applyFill="1" applyBorder="1" applyAlignment="1" applyProtection="1">
      <alignment horizontal="left" vertical="center" wrapText="1"/>
      <protection/>
    </xf>
    <xf numFmtId="0" fontId="0" fillId="19" borderId="47" xfId="0" applyFont="1" applyFill="1" applyBorder="1" applyAlignment="1" applyProtection="1">
      <alignment vertical="center"/>
      <protection/>
    </xf>
    <xf numFmtId="0" fontId="0" fillId="19" borderId="48" xfId="0" applyFont="1" applyFill="1" applyBorder="1" applyAlignment="1" applyProtection="1">
      <alignment vertical="center"/>
      <protection/>
    </xf>
    <xf numFmtId="0" fontId="0" fillId="19" borderId="49" xfId="0" applyFill="1" applyBorder="1" applyAlignment="1" applyProtection="1">
      <alignment horizontal="center" vertical="center"/>
      <protection/>
    </xf>
    <xf numFmtId="171" fontId="0" fillId="19" borderId="49" xfId="53" applyFont="1" applyFill="1" applyBorder="1" applyAlignment="1" applyProtection="1">
      <alignment vertical="center"/>
      <protection/>
    </xf>
    <xf numFmtId="0" fontId="0" fillId="19" borderId="50" xfId="0" applyFill="1" applyBorder="1" applyAlignment="1" applyProtection="1">
      <alignment horizontal="center" vertical="center"/>
      <protection/>
    </xf>
    <xf numFmtId="179" fontId="0" fillId="19" borderId="13" xfId="53" applyNumberFormat="1" applyFont="1" applyFill="1" applyBorder="1" applyAlignment="1" applyProtection="1">
      <alignment vertical="center"/>
      <protection/>
    </xf>
    <xf numFmtId="0" fontId="0" fillId="44" borderId="51" xfId="0" applyFont="1" applyFill="1" applyBorder="1" applyAlignment="1" applyProtection="1">
      <alignment vertical="center"/>
      <protection/>
    </xf>
    <xf numFmtId="0" fontId="0" fillId="44" borderId="52" xfId="0" applyFont="1" applyFill="1" applyBorder="1" applyAlignment="1" applyProtection="1">
      <alignment vertical="center"/>
      <protection/>
    </xf>
    <xf numFmtId="0" fontId="0" fillId="44" borderId="53" xfId="0" applyFill="1" applyBorder="1" applyAlignment="1" applyProtection="1">
      <alignment horizontal="center" vertical="center"/>
      <protection/>
    </xf>
    <xf numFmtId="171" fontId="0" fillId="44" borderId="53" xfId="53" applyFont="1" applyFill="1" applyBorder="1" applyAlignment="1" applyProtection="1">
      <alignment vertical="center"/>
      <protection/>
    </xf>
    <xf numFmtId="179" fontId="0" fillId="44" borderId="54" xfId="53" applyNumberFormat="1" applyFont="1" applyFill="1" applyBorder="1" applyAlignment="1" applyProtection="1">
      <alignment vertical="center"/>
      <protection/>
    </xf>
    <xf numFmtId="0" fontId="19" fillId="45" borderId="10" xfId="0" applyFont="1" applyFill="1" applyBorder="1" applyAlignment="1" applyProtection="1">
      <alignment vertical="center"/>
      <protection/>
    </xf>
    <xf numFmtId="0" fontId="5" fillId="45" borderId="48" xfId="0" applyFont="1" applyFill="1" applyBorder="1" applyAlignment="1" applyProtection="1">
      <alignment vertical="center"/>
      <protection/>
    </xf>
    <xf numFmtId="0" fontId="0" fillId="45" borderId="49" xfId="0" applyFill="1" applyBorder="1" applyAlignment="1" applyProtection="1">
      <alignment horizontal="center" vertical="center"/>
      <protection/>
    </xf>
    <xf numFmtId="171" fontId="0" fillId="45" borderId="49" xfId="53" applyFont="1" applyFill="1" applyBorder="1" applyAlignment="1" applyProtection="1">
      <alignment vertical="center"/>
      <protection/>
    </xf>
    <xf numFmtId="179" fontId="0" fillId="45" borderId="50" xfId="53" applyNumberFormat="1" applyFont="1" applyFill="1" applyBorder="1" applyAlignment="1" applyProtection="1">
      <alignment vertical="center"/>
      <protection/>
    </xf>
    <xf numFmtId="179" fontId="0" fillId="0" borderId="13" xfId="53" applyNumberFormat="1" applyFont="1" applyBorder="1" applyAlignment="1" applyProtection="1">
      <alignment vertical="center"/>
      <protection/>
    </xf>
    <xf numFmtId="0" fontId="6" fillId="0" borderId="21" xfId="0" applyFont="1" applyBorder="1" applyAlignment="1" applyProtection="1">
      <alignment/>
      <protection/>
    </xf>
    <xf numFmtId="0" fontId="13" fillId="34" borderId="10" xfId="0" applyFont="1" applyFill="1" applyBorder="1" applyAlignment="1" applyProtection="1">
      <alignment horizontal="center" vertical="center" wrapText="1"/>
      <protection/>
    </xf>
    <xf numFmtId="171" fontId="131" fillId="34" borderId="10" xfId="53" applyFont="1" applyFill="1" applyBorder="1" applyAlignment="1" applyProtection="1">
      <alignment horizontal="center" vertical="center" wrapText="1"/>
      <protection/>
    </xf>
    <xf numFmtId="0" fontId="19" fillId="45" borderId="37" xfId="0" applyFont="1" applyFill="1" applyBorder="1" applyAlignment="1" applyProtection="1">
      <alignment vertical="center"/>
      <protection/>
    </xf>
    <xf numFmtId="0" fontId="5" fillId="45" borderId="38" xfId="0" applyFont="1" applyFill="1" applyBorder="1" applyAlignment="1" applyProtection="1">
      <alignment vertical="center"/>
      <protection/>
    </xf>
    <xf numFmtId="0" fontId="0" fillId="45" borderId="25" xfId="0" applyFill="1" applyBorder="1" applyAlignment="1" applyProtection="1">
      <alignment vertical="center"/>
      <protection/>
    </xf>
    <xf numFmtId="171" fontId="0" fillId="45" borderId="25" xfId="53" applyFont="1" applyFill="1" applyBorder="1" applyAlignment="1" applyProtection="1">
      <alignment vertical="center"/>
      <protection/>
    </xf>
    <xf numFmtId="0" fontId="0" fillId="45" borderId="54" xfId="0" applyFill="1" applyBorder="1" applyAlignment="1" applyProtection="1">
      <alignment vertical="center"/>
      <protection/>
    </xf>
    <xf numFmtId="0" fontId="6" fillId="0" borderId="14" xfId="0" applyFont="1" applyBorder="1" applyAlignment="1" applyProtection="1">
      <alignment/>
      <protection/>
    </xf>
    <xf numFmtId="0" fontId="11" fillId="46" borderId="44" xfId="0" applyFont="1" applyFill="1" applyBorder="1" applyAlignment="1" applyProtection="1">
      <alignment horizontal="center" vertical="center"/>
      <protection/>
    </xf>
    <xf numFmtId="0" fontId="0" fillId="33" borderId="46" xfId="0" applyFont="1" applyFill="1" applyBorder="1" applyAlignment="1" applyProtection="1">
      <alignment vertical="center"/>
      <protection locked="0"/>
    </xf>
    <xf numFmtId="0" fontId="0" fillId="33" borderId="22" xfId="0" applyFill="1" applyBorder="1" applyAlignment="1" applyProtection="1">
      <alignment horizontal="center" vertical="center"/>
      <protection locked="0"/>
    </xf>
    <xf numFmtId="0" fontId="0" fillId="33" borderId="55" xfId="0" applyFill="1" applyBorder="1" applyAlignment="1" applyProtection="1">
      <alignment vertical="center"/>
      <protection locked="0"/>
    </xf>
    <xf numFmtId="0" fontId="0" fillId="33" borderId="41"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171" fontId="0" fillId="33" borderId="57" xfId="53" applyFont="1" applyFill="1" applyBorder="1" applyAlignment="1" applyProtection="1">
      <alignment/>
      <protection locked="0"/>
    </xf>
    <xf numFmtId="171" fontId="0" fillId="33" borderId="58" xfId="53" applyFont="1" applyFill="1" applyBorder="1" applyAlignment="1" applyProtection="1">
      <alignment/>
      <protection locked="0"/>
    </xf>
    <xf numFmtId="171" fontId="0" fillId="33" borderId="59" xfId="53" applyFont="1" applyFill="1" applyBorder="1" applyAlignment="1" applyProtection="1">
      <alignment/>
      <protection locked="0"/>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171" fontId="5" fillId="0" borderId="0" xfId="0" applyNumberFormat="1" applyFont="1" applyFill="1" applyBorder="1" applyAlignment="1" applyProtection="1">
      <alignment vertical="center"/>
      <protection/>
    </xf>
    <xf numFmtId="0" fontId="0" fillId="0" borderId="0" xfId="0" applyFill="1" applyAlignment="1" applyProtection="1">
      <alignment/>
      <protection/>
    </xf>
    <xf numFmtId="0" fontId="3" fillId="0" borderId="10" xfId="0" applyFont="1" applyBorder="1" applyAlignment="1" applyProtection="1">
      <alignment horizontal="center" vertical="center" wrapText="1"/>
      <protection/>
    </xf>
    <xf numFmtId="0" fontId="0" fillId="0" borderId="13" xfId="0" applyBorder="1" applyAlignment="1" applyProtection="1">
      <alignment/>
      <protection/>
    </xf>
    <xf numFmtId="0" fontId="0" fillId="0" borderId="43" xfId="0" applyBorder="1" applyAlignment="1" applyProtection="1">
      <alignment/>
      <protection/>
    </xf>
    <xf numFmtId="0" fontId="0" fillId="0" borderId="18" xfId="0" applyBorder="1" applyAlignment="1" applyProtection="1">
      <alignment/>
      <protection/>
    </xf>
    <xf numFmtId="0" fontId="0" fillId="0" borderId="25" xfId="0" applyBorder="1" applyAlignment="1" applyProtection="1">
      <alignment horizontal="center" vertical="center"/>
      <protection/>
    </xf>
    <xf numFmtId="0" fontId="6" fillId="0" borderId="21" xfId="0" applyFont="1" applyBorder="1" applyAlignment="1" applyProtection="1">
      <alignment wrapText="1"/>
      <protection/>
    </xf>
    <xf numFmtId="0" fontId="56" fillId="34" borderId="10" xfId="0" applyFont="1" applyFill="1" applyBorder="1" applyAlignment="1" applyProtection="1">
      <alignment horizontal="center" vertical="center" wrapText="1"/>
      <protection/>
    </xf>
    <xf numFmtId="171" fontId="56" fillId="34" borderId="10" xfId="53" applyFont="1" applyFill="1" applyBorder="1" applyAlignment="1" applyProtection="1">
      <alignment horizontal="center" vertical="center" wrapText="1"/>
      <protection/>
    </xf>
    <xf numFmtId="0" fontId="56" fillId="34" borderId="13" xfId="0" applyFont="1" applyFill="1" applyBorder="1" applyAlignment="1" applyProtection="1">
      <alignment horizontal="center" vertical="center" wrapText="1"/>
      <protection/>
    </xf>
    <xf numFmtId="179" fontId="0" fillId="33" borderId="37" xfId="53" applyNumberFormat="1" applyFont="1" applyFill="1" applyBorder="1" applyAlignment="1" applyProtection="1">
      <alignment vertical="center"/>
      <protection locked="0"/>
    </xf>
    <xf numFmtId="0" fontId="0" fillId="33" borderId="25"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171" fontId="0" fillId="33" borderId="41" xfId="53" applyFont="1" applyFill="1" applyBorder="1" applyAlignment="1" applyProtection="1">
      <alignment vertical="center"/>
      <protection locked="0"/>
    </xf>
    <xf numFmtId="0" fontId="0" fillId="0" borderId="17" xfId="0" applyBorder="1" applyAlignment="1" applyProtection="1">
      <alignment/>
      <protection/>
    </xf>
    <xf numFmtId="0" fontId="131" fillId="0" borderId="21" xfId="0" applyFont="1" applyFill="1" applyBorder="1" applyAlignment="1" applyProtection="1">
      <alignment/>
      <protection/>
    </xf>
    <xf numFmtId="171" fontId="5" fillId="39" borderId="10" xfId="0" applyNumberFormat="1" applyFont="1" applyFill="1" applyBorder="1" applyAlignment="1" applyProtection="1">
      <alignment/>
      <protection/>
    </xf>
    <xf numFmtId="171" fontId="0" fillId="0" borderId="60" xfId="53" applyNumberFormat="1" applyFont="1" applyFill="1" applyBorder="1" applyAlignment="1" applyProtection="1">
      <alignment vertical="center"/>
      <protection/>
    </xf>
    <xf numFmtId="171" fontId="0" fillId="0" borderId="0" xfId="53" applyNumberFormat="1" applyFont="1" applyBorder="1" applyAlignment="1" applyProtection="1">
      <alignment/>
      <protection/>
    </xf>
    <xf numFmtId="171" fontId="5" fillId="34" borderId="10" xfId="53" applyFont="1" applyFill="1" applyBorder="1" applyAlignment="1" applyProtection="1">
      <alignment horizontal="center" vertical="center" wrapText="1"/>
      <protection/>
    </xf>
    <xf numFmtId="171" fontId="5" fillId="34" borderId="10" xfId="53" applyNumberFormat="1" applyFont="1" applyFill="1" applyBorder="1" applyAlignment="1" applyProtection="1">
      <alignment horizontal="center" vertical="center" wrapText="1"/>
      <protection/>
    </xf>
    <xf numFmtId="0" fontId="0" fillId="0" borderId="61" xfId="0" applyBorder="1" applyAlignment="1" applyProtection="1">
      <alignment/>
      <protection/>
    </xf>
    <xf numFmtId="171" fontId="0" fillId="0" borderId="61" xfId="53" applyNumberFormat="1" applyFont="1" applyBorder="1" applyAlignment="1" applyProtection="1">
      <alignment/>
      <protection/>
    </xf>
    <xf numFmtId="0" fontId="11" fillId="46" borderId="62" xfId="0" applyFont="1" applyFill="1" applyBorder="1" applyAlignment="1" applyProtection="1">
      <alignment horizontal="center" vertical="center"/>
      <protection/>
    </xf>
    <xf numFmtId="0" fontId="0" fillId="33" borderId="22" xfId="91" applyFill="1" applyBorder="1" applyAlignment="1" applyProtection="1">
      <alignment vertical="center"/>
      <protection locked="0"/>
    </xf>
    <xf numFmtId="171" fontId="0" fillId="33" borderId="22" xfId="64" applyFont="1" applyFill="1" applyBorder="1" applyAlignment="1" applyProtection="1">
      <alignment vertical="center"/>
      <protection locked="0"/>
    </xf>
    <xf numFmtId="0" fontId="0" fillId="33" borderId="22" xfId="91" applyFont="1" applyFill="1" applyBorder="1" applyAlignment="1" applyProtection="1">
      <alignment vertical="center"/>
      <protection locked="0"/>
    </xf>
    <xf numFmtId="0" fontId="0" fillId="33" borderId="46" xfId="91" applyFill="1" applyBorder="1" applyAlignment="1" applyProtection="1">
      <alignment vertical="center"/>
      <protection locked="0"/>
    </xf>
    <xf numFmtId="0" fontId="0" fillId="33" borderId="55" xfId="91" applyFill="1" applyBorder="1" applyAlignment="1" applyProtection="1">
      <alignment vertical="center"/>
      <protection locked="0"/>
    </xf>
    <xf numFmtId="171" fontId="0" fillId="33" borderId="41" xfId="64" applyFont="1" applyFill="1" applyBorder="1" applyAlignment="1" applyProtection="1">
      <alignment vertical="center"/>
      <protection locked="0"/>
    </xf>
    <xf numFmtId="0" fontId="0" fillId="0" borderId="0" xfId="91" applyFill="1" applyBorder="1" applyAlignment="1" applyProtection="1">
      <alignment vertical="center"/>
      <protection/>
    </xf>
    <xf numFmtId="0" fontId="0" fillId="47" borderId="47" xfId="91" applyFill="1" applyBorder="1" applyAlignment="1" applyProtection="1">
      <alignment vertical="center"/>
      <protection/>
    </xf>
    <xf numFmtId="171" fontId="0" fillId="47" borderId="63" xfId="64" applyFont="1" applyFill="1" applyBorder="1" applyAlignment="1" applyProtection="1">
      <alignment vertical="center"/>
      <protection/>
    </xf>
    <xf numFmtId="171" fontId="0" fillId="0" borderId="36" xfId="64" applyFont="1" applyFill="1" applyBorder="1" applyAlignment="1" applyProtection="1">
      <alignment vertical="center"/>
      <protection/>
    </xf>
    <xf numFmtId="0" fontId="0" fillId="0" borderId="21" xfId="91" applyFill="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0" xfId="91" applyProtection="1">
      <alignment/>
      <protection/>
    </xf>
    <xf numFmtId="0" fontId="0" fillId="0" borderId="0" xfId="91" applyBorder="1" applyAlignment="1" applyProtection="1">
      <alignment/>
      <protection/>
    </xf>
    <xf numFmtId="0" fontId="6" fillId="0" borderId="22" xfId="91" applyFont="1" applyBorder="1" applyAlignment="1" applyProtection="1">
      <alignment vertical="center" wrapText="1"/>
      <protection/>
    </xf>
    <xf numFmtId="0" fontId="0" fillId="0" borderId="22" xfId="91" applyBorder="1" applyAlignment="1" applyProtection="1">
      <alignment horizontal="center" vertical="center" wrapText="1"/>
      <protection/>
    </xf>
    <xf numFmtId="0" fontId="0" fillId="0" borderId="0" xfId="91" applyFill="1" applyBorder="1" applyAlignment="1" applyProtection="1">
      <alignment vertical="center" wrapText="1"/>
      <protection/>
    </xf>
    <xf numFmtId="0" fontId="5" fillId="37" borderId="46" xfId="91" applyFont="1" applyFill="1" applyBorder="1" applyAlignment="1" applyProtection="1">
      <alignment horizontal="center" vertical="center"/>
      <protection/>
    </xf>
    <xf numFmtId="0" fontId="5" fillId="37" borderId="22" xfId="91" applyFont="1" applyFill="1" applyBorder="1" applyAlignment="1" applyProtection="1">
      <alignment horizontal="center" vertical="center"/>
      <protection/>
    </xf>
    <xf numFmtId="0" fontId="5" fillId="0" borderId="0" xfId="91" applyFont="1" applyFill="1" applyBorder="1" applyAlignment="1" applyProtection="1">
      <alignment horizontal="center" vertical="center"/>
      <protection/>
    </xf>
    <xf numFmtId="0" fontId="13" fillId="37" borderId="46" xfId="0" applyFont="1" applyFill="1" applyBorder="1" applyAlignment="1" applyProtection="1">
      <alignment horizontal="center"/>
      <protection/>
    </xf>
    <xf numFmtId="0" fontId="13" fillId="37" borderId="22" xfId="91" applyFont="1" applyFill="1" applyBorder="1" applyAlignment="1" applyProtection="1">
      <alignment horizontal="center" vertical="center"/>
      <protection/>
    </xf>
    <xf numFmtId="0" fontId="13" fillId="0" borderId="0" xfId="91" applyFont="1" applyFill="1" applyBorder="1" applyAlignment="1" applyProtection="1">
      <alignment horizontal="center" vertical="center"/>
      <protection/>
    </xf>
    <xf numFmtId="0" fontId="132" fillId="0" borderId="22" xfId="91" applyFont="1" applyBorder="1" applyAlignment="1" applyProtection="1">
      <alignment horizontal="center" vertical="center" wrapText="1"/>
      <protection/>
    </xf>
    <xf numFmtId="0" fontId="11" fillId="46" borderId="44" xfId="91" applyFont="1" applyFill="1" applyBorder="1" applyAlignment="1" applyProtection="1">
      <alignment horizontal="center"/>
      <protection/>
    </xf>
    <xf numFmtId="0" fontId="0" fillId="0" borderId="61" xfId="91" applyBorder="1" applyAlignment="1" applyProtection="1">
      <alignment/>
      <protection/>
    </xf>
    <xf numFmtId="0" fontId="56" fillId="34" borderId="43" xfId="0" applyFont="1" applyFill="1" applyBorder="1" applyAlignment="1" applyProtection="1">
      <alignment horizontal="center" vertical="center" wrapText="1"/>
      <protection/>
    </xf>
    <xf numFmtId="171" fontId="5" fillId="37" borderId="22" xfId="53" applyFont="1" applyFill="1" applyBorder="1" applyAlignment="1" applyProtection="1">
      <alignment/>
      <protection/>
    </xf>
    <xf numFmtId="171" fontId="0" fillId="37" borderId="25" xfId="53" applyFont="1" applyFill="1" applyBorder="1" applyAlignment="1" applyProtection="1">
      <alignment/>
      <protection/>
    </xf>
    <xf numFmtId="171" fontId="5" fillId="33" borderId="38" xfId="53" applyFont="1" applyFill="1" applyBorder="1" applyAlignment="1" applyProtection="1">
      <alignment/>
      <protection locked="0"/>
    </xf>
    <xf numFmtId="171" fontId="5" fillId="33" borderId="40" xfId="53" applyFont="1" applyFill="1" applyBorder="1" applyAlignment="1" applyProtection="1">
      <alignment/>
      <protection locked="0"/>
    </xf>
    <xf numFmtId="171" fontId="5" fillId="40" borderId="10" xfId="0" applyNumberFormat="1" applyFont="1" applyFill="1" applyBorder="1" applyAlignment="1" applyProtection="1">
      <alignment vertical="center"/>
      <protection/>
    </xf>
    <xf numFmtId="43" fontId="0" fillId="0" borderId="0" xfId="0" applyNumberFormat="1" applyFont="1" applyAlignment="1" applyProtection="1">
      <alignment/>
      <protection/>
    </xf>
    <xf numFmtId="0" fontId="5" fillId="48" borderId="10" xfId="0" applyFont="1" applyFill="1" applyBorder="1" applyAlignment="1" applyProtection="1">
      <alignment horizontal="center" vertical="center" wrapText="1"/>
      <protection/>
    </xf>
    <xf numFmtId="0" fontId="0" fillId="37" borderId="25" xfId="0" applyFill="1" applyBorder="1" applyAlignment="1" applyProtection="1">
      <alignment horizontal="center" vertical="center"/>
      <protection/>
    </xf>
    <xf numFmtId="171" fontId="0" fillId="0" borderId="36" xfId="53" applyNumberFormat="1" applyFont="1" applyFill="1" applyBorder="1" applyAlignment="1" applyProtection="1">
      <alignment vertical="center"/>
      <protection/>
    </xf>
    <xf numFmtId="0" fontId="5" fillId="0" borderId="16" xfId="0" applyFont="1" applyFill="1" applyBorder="1" applyAlignment="1" applyProtection="1">
      <alignment horizontal="right" vertical="center"/>
      <protection/>
    </xf>
    <xf numFmtId="0" fontId="5" fillId="0" borderId="17" xfId="0" applyFont="1" applyFill="1" applyBorder="1" applyAlignment="1" applyProtection="1">
      <alignment horizontal="right" vertical="center"/>
      <protection/>
    </xf>
    <xf numFmtId="0" fontId="5" fillId="0" borderId="64" xfId="0" applyFont="1" applyFill="1" applyBorder="1" applyAlignment="1" applyProtection="1">
      <alignment horizontal="right" vertical="center"/>
      <protection/>
    </xf>
    <xf numFmtId="171" fontId="5" fillId="0" borderId="36" xfId="53" applyNumberFormat="1" applyFont="1" applyFill="1" applyBorder="1" applyAlignment="1" applyProtection="1">
      <alignment vertical="center"/>
      <protection/>
    </xf>
    <xf numFmtId="0" fontId="5" fillId="49" borderId="13" xfId="0" applyFont="1" applyFill="1" applyBorder="1" applyAlignment="1" applyProtection="1">
      <alignment/>
      <protection/>
    </xf>
    <xf numFmtId="0" fontId="0" fillId="49" borderId="43" xfId="0" applyFill="1" applyBorder="1" applyAlignment="1" applyProtection="1">
      <alignment horizontal="center" vertical="center"/>
      <protection/>
    </xf>
    <xf numFmtId="171" fontId="0" fillId="0" borderId="65" xfId="53" applyNumberFormat="1" applyFont="1" applyFill="1" applyBorder="1" applyAlignment="1" applyProtection="1">
      <alignment vertical="center"/>
      <protection/>
    </xf>
    <xf numFmtId="171" fontId="0" fillId="40" borderId="10" xfId="53" applyNumberFormat="1" applyFont="1" applyFill="1" applyBorder="1" applyAlignment="1" applyProtection="1">
      <alignment vertical="center"/>
      <protection/>
    </xf>
    <xf numFmtId="0" fontId="5" fillId="40" borderId="10" xfId="0" applyFont="1" applyFill="1" applyBorder="1" applyAlignment="1" applyProtection="1">
      <alignment vertical="center"/>
      <protection/>
    </xf>
    <xf numFmtId="171" fontId="5" fillId="40" borderId="10" xfId="53" applyNumberFormat="1" applyFont="1" applyFill="1" applyBorder="1" applyAlignment="1" applyProtection="1">
      <alignment vertical="center"/>
      <protection/>
    </xf>
    <xf numFmtId="171" fontId="5" fillId="49" borderId="10" xfId="53" applyFont="1" applyFill="1" applyBorder="1" applyAlignment="1" applyProtection="1">
      <alignment vertical="center"/>
      <protection/>
    </xf>
    <xf numFmtId="0" fontId="0" fillId="49" borderId="43" xfId="0" applyFill="1" applyBorder="1" applyAlignment="1" applyProtection="1">
      <alignment/>
      <protection/>
    </xf>
    <xf numFmtId="171" fontId="5" fillId="49" borderId="10" xfId="0" applyNumberFormat="1" applyFont="1" applyFill="1" applyBorder="1" applyAlignment="1" applyProtection="1">
      <alignment/>
      <protection/>
    </xf>
    <xf numFmtId="0" fontId="0" fillId="49" borderId="10" xfId="0" applyFill="1" applyBorder="1" applyAlignment="1" applyProtection="1">
      <alignment horizontal="center" vertical="center"/>
      <protection/>
    </xf>
    <xf numFmtId="0" fontId="5" fillId="0" borderId="0" xfId="0" applyFont="1" applyFill="1" applyBorder="1" applyAlignment="1" applyProtection="1">
      <alignment vertical="center" wrapText="1"/>
      <protection/>
    </xf>
    <xf numFmtId="171" fontId="5" fillId="0" borderId="0" xfId="0" applyNumberFormat="1" applyFont="1" applyFill="1" applyBorder="1" applyAlignment="1" applyProtection="1">
      <alignment/>
      <protection/>
    </xf>
    <xf numFmtId="0" fontId="5" fillId="50" borderId="41" xfId="0" applyFont="1" applyFill="1" applyBorder="1" applyAlignment="1" applyProtection="1">
      <alignment/>
      <protection/>
    </xf>
    <xf numFmtId="0" fontId="126" fillId="0" borderId="13" xfId="0" applyFont="1" applyBorder="1" applyAlignment="1" applyProtection="1">
      <alignment horizontal="center" vertical="center"/>
      <protection/>
    </xf>
    <xf numFmtId="0" fontId="126" fillId="0" borderId="43" xfId="0" applyFont="1" applyBorder="1" applyAlignment="1" applyProtection="1">
      <alignment horizontal="center" vertical="center"/>
      <protection/>
    </xf>
    <xf numFmtId="0" fontId="126" fillId="0" borderId="18" xfId="0" applyFont="1" applyBorder="1" applyAlignment="1" applyProtection="1">
      <alignment horizontal="center" vertical="center"/>
      <protection/>
    </xf>
    <xf numFmtId="171" fontId="5" fillId="37" borderId="25" xfId="53" applyFont="1" applyFill="1" applyBorder="1" applyAlignment="1" applyProtection="1">
      <alignment/>
      <protection/>
    </xf>
    <xf numFmtId="0" fontId="56" fillId="0" borderId="18" xfId="0" applyFont="1" applyFill="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43" fontId="3" fillId="0" borderId="11" xfId="0" applyNumberFormat="1" applyFont="1" applyBorder="1" applyAlignment="1" applyProtection="1">
      <alignment vertical="center" wrapText="1"/>
      <protection/>
    </xf>
    <xf numFmtId="43" fontId="3" fillId="0" borderId="10" xfId="0" applyNumberFormat="1" applyFont="1" applyBorder="1" applyAlignment="1" applyProtection="1">
      <alignment vertical="center" wrapText="1"/>
      <protection/>
    </xf>
    <xf numFmtId="0" fontId="126" fillId="0" borderId="0" xfId="0" applyFont="1" applyBorder="1" applyAlignment="1" applyProtection="1">
      <alignment vertical="center" wrapText="1"/>
      <protection/>
    </xf>
    <xf numFmtId="171" fontId="0" fillId="0" borderId="0" xfId="53" applyFont="1" applyBorder="1" applyAlignment="1" applyProtection="1">
      <alignment/>
      <protection/>
    </xf>
    <xf numFmtId="9" fontId="3"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protection/>
    </xf>
    <xf numFmtId="0" fontId="3" fillId="0" borderId="10" xfId="0" applyFont="1" applyFill="1" applyBorder="1" applyAlignment="1" applyProtection="1">
      <alignment horizontal="center" vertical="center" wrapText="1"/>
      <protection/>
    </xf>
    <xf numFmtId="43" fontId="3" fillId="37" borderId="10" xfId="0" applyNumberFormat="1" applyFont="1" applyFill="1" applyBorder="1" applyAlignment="1" applyProtection="1">
      <alignment/>
      <protection/>
    </xf>
    <xf numFmtId="0" fontId="59" fillId="0" borderId="0" xfId="0" applyFont="1" applyBorder="1" applyAlignment="1" applyProtection="1">
      <alignment vertical="center" wrapText="1"/>
      <protection/>
    </xf>
    <xf numFmtId="171" fontId="59" fillId="0" borderId="0" xfId="0" applyNumberFormat="1" applyFont="1" applyBorder="1" applyAlignment="1" applyProtection="1">
      <alignment vertical="center" wrapText="1"/>
      <protection/>
    </xf>
    <xf numFmtId="43" fontId="59" fillId="0" borderId="0" xfId="0" applyNumberFormat="1" applyFont="1" applyBorder="1" applyAlignment="1" applyProtection="1">
      <alignment vertical="center"/>
      <protection/>
    </xf>
    <xf numFmtId="0" fontId="59" fillId="0" borderId="0" xfId="0" applyFont="1" applyAlignment="1" applyProtection="1">
      <alignment/>
      <protection/>
    </xf>
    <xf numFmtId="43" fontId="59" fillId="0" borderId="0" xfId="0" applyNumberFormat="1" applyFont="1" applyAlignment="1" applyProtection="1">
      <alignment/>
      <protection/>
    </xf>
    <xf numFmtId="0" fontId="59" fillId="0" borderId="0" xfId="0" applyFont="1" applyAlignment="1" applyProtection="1">
      <alignment wrapText="1"/>
      <protection/>
    </xf>
    <xf numFmtId="179" fontId="0" fillId="33" borderId="51" xfId="53" applyNumberFormat="1" applyFont="1" applyFill="1" applyBorder="1" applyAlignment="1" applyProtection="1">
      <alignment vertical="center"/>
      <protection locked="0"/>
    </xf>
    <xf numFmtId="0" fontId="0" fillId="37" borderId="53" xfId="0" applyFill="1" applyBorder="1" applyAlignment="1" applyProtection="1">
      <alignment horizontal="center" vertical="center"/>
      <protection/>
    </xf>
    <xf numFmtId="0" fontId="128" fillId="36" borderId="18" xfId="0" applyFont="1" applyFill="1" applyBorder="1" applyAlignment="1" applyProtection="1">
      <alignment horizontal="center" vertical="center" wrapText="1"/>
      <protection/>
    </xf>
    <xf numFmtId="179" fontId="4" fillId="38" borderId="13" xfId="53" applyNumberFormat="1" applyFont="1" applyFill="1" applyBorder="1" applyAlignment="1" applyProtection="1">
      <alignment horizontal="right" vertical="center"/>
      <protection/>
    </xf>
    <xf numFmtId="171" fontId="3" fillId="0" borderId="10" xfId="53"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41" xfId="0" applyBorder="1" applyAlignment="1" applyProtection="1">
      <alignment/>
      <protection/>
    </xf>
    <xf numFmtId="0" fontId="3" fillId="0" borderId="18" xfId="0" applyFont="1" applyBorder="1" applyAlignment="1" applyProtection="1">
      <alignment horizontal="center" vertical="center" wrapText="1"/>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5" xfId="0" applyFont="1" applyBorder="1" applyAlignment="1" applyProtection="1">
      <alignment/>
      <protection/>
    </xf>
    <xf numFmtId="43" fontId="13" fillId="37" borderId="10" xfId="0" applyNumberFormat="1" applyFont="1" applyFill="1" applyBorder="1" applyAlignment="1" applyProtection="1">
      <alignment/>
      <protection/>
    </xf>
    <xf numFmtId="0" fontId="0" fillId="0" borderId="0" xfId="92" applyProtection="1">
      <alignment/>
      <protection/>
    </xf>
    <xf numFmtId="0" fontId="0" fillId="0" borderId="0" xfId="92" applyAlignment="1" applyProtection="1">
      <alignment horizontal="center"/>
      <protection/>
    </xf>
    <xf numFmtId="0" fontId="133" fillId="37" borderId="10" xfId="92" applyFont="1" applyFill="1" applyBorder="1" applyAlignment="1" applyProtection="1">
      <alignment vertical="center" wrapText="1"/>
      <protection/>
    </xf>
    <xf numFmtId="0" fontId="5" fillId="37" borderId="18" xfId="92" applyFont="1" applyFill="1" applyBorder="1" applyAlignment="1" applyProtection="1">
      <alignment horizontal="center" vertical="center" wrapText="1"/>
      <protection/>
    </xf>
    <xf numFmtId="171" fontId="128" fillId="0" borderId="10" xfId="53" applyFont="1" applyFill="1" applyBorder="1" applyAlignment="1" applyProtection="1">
      <alignment horizontal="center" vertical="center" wrapText="1"/>
      <protection/>
    </xf>
    <xf numFmtId="0" fontId="0" fillId="0" borderId="0" xfId="92" applyBorder="1" applyAlignment="1" applyProtection="1">
      <alignment/>
      <protection/>
    </xf>
    <xf numFmtId="0" fontId="0" fillId="0" borderId="0" xfId="92" applyFont="1" applyBorder="1" applyAlignment="1" applyProtection="1">
      <alignment/>
      <protection/>
    </xf>
    <xf numFmtId="0" fontId="0" fillId="0" borderId="0" xfId="92" applyFont="1" applyProtection="1">
      <alignment/>
      <protection/>
    </xf>
    <xf numFmtId="0" fontId="70" fillId="36" borderId="10" xfId="92" applyFont="1" applyFill="1" applyBorder="1" applyAlignment="1" applyProtection="1">
      <alignment horizontal="center" vertical="center" wrapText="1"/>
      <protection/>
    </xf>
    <xf numFmtId="0" fontId="70" fillId="36" borderId="21" xfId="92" applyFont="1" applyFill="1" applyBorder="1" applyAlignment="1" applyProtection="1">
      <alignment horizontal="center" vertical="center" wrapText="1"/>
      <protection/>
    </xf>
    <xf numFmtId="0" fontId="70" fillId="36" borderId="13" xfId="92" applyFont="1" applyFill="1" applyBorder="1" applyAlignment="1" applyProtection="1">
      <alignment horizontal="center" vertical="center" wrapText="1"/>
      <protection/>
    </xf>
    <xf numFmtId="0" fontId="14" fillId="0" borderId="10" xfId="92" applyFont="1" applyFill="1" applyBorder="1" applyAlignment="1" applyProtection="1">
      <alignment horizontal="center" vertical="center" wrapText="1"/>
      <protection/>
    </xf>
    <xf numFmtId="0" fontId="14" fillId="0" borderId="13" xfId="92" applyFont="1" applyFill="1" applyBorder="1" applyAlignment="1" applyProtection="1">
      <alignment horizontal="center" vertical="center" wrapText="1"/>
      <protection/>
    </xf>
    <xf numFmtId="0" fontId="4" fillId="0" borderId="10" xfId="92" applyFont="1" applyFill="1" applyBorder="1" applyAlignment="1" applyProtection="1">
      <alignment vertical="center" wrapText="1"/>
      <protection/>
    </xf>
    <xf numFmtId="179" fontId="73" fillId="37" borderId="10" xfId="53" applyNumberFormat="1" applyFont="1" applyFill="1" applyBorder="1" applyAlignment="1" applyProtection="1">
      <alignment vertical="center" wrapText="1"/>
      <protection/>
    </xf>
    <xf numFmtId="179" fontId="71" fillId="33" borderId="14" xfId="53" applyNumberFormat="1" applyFont="1" applyFill="1" applyBorder="1" applyAlignment="1" applyProtection="1">
      <alignment horizontal="center" vertical="center" wrapText="1"/>
      <protection locked="0"/>
    </xf>
    <xf numFmtId="179" fontId="71" fillId="33" borderId="44" xfId="53" applyNumberFormat="1" applyFont="1" applyFill="1" applyBorder="1" applyAlignment="1" applyProtection="1">
      <alignment horizontal="right" vertical="center" wrapText="1"/>
      <protection locked="0"/>
    </xf>
    <xf numFmtId="179" fontId="71" fillId="33" borderId="62" xfId="53" applyNumberFormat="1" applyFont="1" applyFill="1" applyBorder="1" applyAlignment="1" applyProtection="1">
      <alignment horizontal="right" vertical="center" wrapText="1"/>
      <protection locked="0"/>
    </xf>
    <xf numFmtId="179" fontId="71" fillId="33" borderId="45" xfId="53" applyNumberFormat="1" applyFont="1" applyFill="1" applyBorder="1" applyAlignment="1" applyProtection="1">
      <alignment horizontal="center" vertical="center" wrapText="1"/>
      <protection locked="0"/>
    </xf>
    <xf numFmtId="179" fontId="17" fillId="37" borderId="66" xfId="53" applyNumberFormat="1" applyFont="1" applyFill="1" applyBorder="1" applyAlignment="1" applyProtection="1">
      <alignment horizontal="center" vertical="center" wrapText="1"/>
      <protection/>
    </xf>
    <xf numFmtId="179" fontId="74" fillId="37" borderId="10" xfId="53" applyNumberFormat="1" applyFont="1" applyFill="1" applyBorder="1" applyAlignment="1" applyProtection="1">
      <alignment vertical="center" wrapText="1"/>
      <protection/>
    </xf>
    <xf numFmtId="179" fontId="71" fillId="33" borderId="13" xfId="53" applyNumberFormat="1" applyFont="1" applyFill="1" applyBorder="1" applyAlignment="1" applyProtection="1">
      <alignment horizontal="right" vertical="center" wrapText="1"/>
      <protection locked="0"/>
    </xf>
    <xf numFmtId="179" fontId="71" fillId="33" borderId="10" xfId="53" applyNumberFormat="1" applyFont="1" applyFill="1" applyBorder="1" applyAlignment="1" applyProtection="1">
      <alignment horizontal="right" vertical="center" wrapText="1"/>
      <protection locked="0"/>
    </xf>
    <xf numFmtId="0" fontId="0" fillId="0" borderId="0" xfId="92" applyBorder="1" applyAlignment="1" applyProtection="1">
      <alignment vertical="center"/>
      <protection/>
    </xf>
    <xf numFmtId="0" fontId="0" fillId="0" borderId="0" xfId="92" applyAlignment="1" applyProtection="1">
      <alignment vertical="center"/>
      <protection/>
    </xf>
    <xf numFmtId="179" fontId="73" fillId="36" borderId="10" xfId="53" applyNumberFormat="1" applyFont="1" applyFill="1" applyBorder="1" applyAlignment="1" applyProtection="1">
      <alignment vertical="center" wrapText="1"/>
      <protection/>
    </xf>
    <xf numFmtId="179" fontId="73" fillId="36" borderId="13" xfId="53" applyNumberFormat="1" applyFont="1" applyFill="1" applyBorder="1" applyAlignment="1" applyProtection="1">
      <alignment vertical="center" wrapText="1"/>
      <protection/>
    </xf>
    <xf numFmtId="179" fontId="73" fillId="36" borderId="67" xfId="53" applyNumberFormat="1" applyFont="1" applyFill="1" applyBorder="1" applyAlignment="1" applyProtection="1">
      <alignment vertical="center" wrapText="1"/>
      <protection/>
    </xf>
    <xf numFmtId="179" fontId="71" fillId="33" borderId="16" xfId="53" applyNumberFormat="1" applyFont="1" applyFill="1" applyBorder="1" applyAlignment="1" applyProtection="1">
      <alignment horizontal="right" vertical="center" wrapText="1"/>
      <protection locked="0"/>
    </xf>
    <xf numFmtId="179" fontId="71" fillId="33" borderId="21" xfId="53" applyNumberFormat="1" applyFont="1" applyFill="1" applyBorder="1" applyAlignment="1" applyProtection="1">
      <alignment horizontal="right" vertical="center" wrapText="1"/>
      <protection locked="0"/>
    </xf>
    <xf numFmtId="179" fontId="71" fillId="33" borderId="14" xfId="53" applyNumberFormat="1" applyFont="1" applyFill="1" applyBorder="1" applyAlignment="1" applyProtection="1">
      <alignment horizontal="right" vertical="center" wrapText="1"/>
      <protection locked="0"/>
    </xf>
    <xf numFmtId="179" fontId="17" fillId="37" borderId="68" xfId="53" applyNumberFormat="1" applyFont="1" applyFill="1" applyBorder="1" applyAlignment="1" applyProtection="1">
      <alignment horizontal="center" vertical="center" wrapText="1"/>
      <protection/>
    </xf>
    <xf numFmtId="0" fontId="2" fillId="36" borderId="16" xfId="92" applyFont="1" applyFill="1" applyBorder="1" applyAlignment="1" applyProtection="1">
      <alignment vertical="center" wrapText="1"/>
      <protection/>
    </xf>
    <xf numFmtId="179" fontId="70" fillId="36" borderId="16" xfId="53" applyNumberFormat="1" applyFont="1" applyFill="1" applyBorder="1" applyAlignment="1" applyProtection="1">
      <alignment vertical="center" wrapText="1"/>
      <protection/>
    </xf>
    <xf numFmtId="179" fontId="70" fillId="36" borderId="69" xfId="53" applyNumberFormat="1" applyFont="1" applyFill="1" applyBorder="1" applyAlignment="1" applyProtection="1">
      <alignment vertical="center" wrapText="1"/>
      <protection/>
    </xf>
    <xf numFmtId="0" fontId="0" fillId="0" borderId="21" xfId="92" applyBorder="1" applyProtection="1">
      <alignment/>
      <protection/>
    </xf>
    <xf numFmtId="179" fontId="0" fillId="0" borderId="0" xfId="92" applyNumberFormat="1" applyBorder="1" applyProtection="1">
      <alignment/>
      <protection/>
    </xf>
    <xf numFmtId="179" fontId="0" fillId="0" borderId="0" xfId="92" applyNumberFormat="1" applyBorder="1" applyAlignment="1" applyProtection="1">
      <alignment vertical="center"/>
      <protection/>
    </xf>
    <xf numFmtId="179" fontId="134" fillId="0" borderId="0" xfId="92" applyNumberFormat="1" applyFont="1" applyBorder="1" applyAlignment="1" applyProtection="1">
      <alignment horizontal="center"/>
      <protection/>
    </xf>
    <xf numFmtId="0" fontId="19" fillId="51" borderId="10" xfId="92" applyFont="1" applyFill="1" applyBorder="1" applyAlignment="1" applyProtection="1">
      <alignment vertical="center"/>
      <protection/>
    </xf>
    <xf numFmtId="179" fontId="135" fillId="12" borderId="70" xfId="53" applyNumberFormat="1" applyFont="1" applyFill="1" applyBorder="1" applyAlignment="1" applyProtection="1">
      <alignment horizontal="center"/>
      <protection/>
    </xf>
    <xf numFmtId="0" fontId="136" fillId="0" borderId="0" xfId="92" applyFont="1" applyBorder="1" applyAlignment="1" applyProtection="1">
      <alignment/>
      <protection/>
    </xf>
    <xf numFmtId="0" fontId="137" fillId="0" borderId="0" xfId="92" applyFont="1" applyAlignment="1" applyProtection="1">
      <alignment vertical="center"/>
      <protection/>
    </xf>
    <xf numFmtId="0" fontId="0" fillId="0" borderId="0" xfId="92" applyBorder="1" applyProtection="1">
      <alignment/>
      <protection/>
    </xf>
    <xf numFmtId="179" fontId="19" fillId="0" borderId="0" xfId="92" applyNumberFormat="1" applyFont="1" applyFill="1" applyBorder="1" applyAlignment="1" applyProtection="1">
      <alignment horizontal="center" vertical="center"/>
      <protection/>
    </xf>
    <xf numFmtId="179" fontId="75" fillId="0" borderId="0" xfId="92" applyNumberFormat="1" applyFont="1" applyFill="1" applyBorder="1" applyAlignment="1" applyProtection="1">
      <alignment horizontal="center" vertical="center"/>
      <protection/>
    </xf>
    <xf numFmtId="171" fontId="75" fillId="0" borderId="0" xfId="53" applyFont="1" applyBorder="1" applyAlignment="1" applyProtection="1">
      <alignment horizontal="center"/>
      <protection/>
    </xf>
    <xf numFmtId="0" fontId="7" fillId="0" borderId="0" xfId="92" applyFont="1" applyBorder="1" applyAlignment="1" applyProtection="1">
      <alignment horizontal="center" vertical="center"/>
      <protection/>
    </xf>
    <xf numFmtId="0" fontId="7" fillId="0" borderId="0" xfId="92" applyFont="1" applyBorder="1" applyProtection="1">
      <alignment/>
      <protection/>
    </xf>
    <xf numFmtId="0" fontId="7" fillId="0" borderId="0" xfId="92" applyFont="1" applyBorder="1" applyAlignment="1" applyProtection="1">
      <alignment horizontal="center"/>
      <protection/>
    </xf>
    <xf numFmtId="0" fontId="0" fillId="33" borderId="25" xfId="0" applyFill="1" applyBorder="1" applyAlignment="1" applyProtection="1">
      <alignment horizontal="center" vertical="center"/>
      <protection locked="0"/>
    </xf>
    <xf numFmtId="43" fontId="0" fillId="0" borderId="26" xfId="0" applyNumberFormat="1" applyFill="1" applyBorder="1" applyAlignment="1" applyProtection="1">
      <alignment horizontal="center" vertical="center"/>
      <protection/>
    </xf>
    <xf numFmtId="171" fontId="56" fillId="52" borderId="13" xfId="53" applyNumberFormat="1" applyFont="1" applyFill="1" applyBorder="1" applyAlignment="1" applyProtection="1">
      <alignment horizontal="center" vertical="center" wrapText="1"/>
      <protection/>
    </xf>
    <xf numFmtId="171" fontId="138" fillId="52" borderId="13" xfId="53" applyNumberFormat="1" applyFont="1" applyFill="1" applyBorder="1" applyAlignment="1" applyProtection="1">
      <alignment horizontal="center" vertical="center" wrapText="1"/>
      <protection/>
    </xf>
    <xf numFmtId="0" fontId="139" fillId="52" borderId="71" xfId="0" applyFont="1" applyFill="1" applyBorder="1" applyAlignment="1" applyProtection="1">
      <alignment vertical="center"/>
      <protection/>
    </xf>
    <xf numFmtId="171" fontId="0" fillId="52" borderId="39" xfId="53" applyFont="1" applyFill="1" applyBorder="1" applyAlignment="1" applyProtection="1">
      <alignment vertical="center"/>
      <protection/>
    </xf>
    <xf numFmtId="171" fontId="0" fillId="52" borderId="58" xfId="53" applyFont="1" applyFill="1" applyBorder="1" applyAlignment="1" applyProtection="1">
      <alignment vertical="center"/>
      <protection/>
    </xf>
    <xf numFmtId="171" fontId="0" fillId="52" borderId="72" xfId="53" applyFont="1" applyFill="1" applyBorder="1" applyAlignment="1" applyProtection="1">
      <alignment vertical="center"/>
      <protection/>
    </xf>
    <xf numFmtId="171" fontId="0" fillId="52" borderId="56" xfId="53" applyFont="1" applyFill="1" applyBorder="1" applyAlignment="1" applyProtection="1">
      <alignment vertical="center"/>
      <protection/>
    </xf>
    <xf numFmtId="171" fontId="5" fillId="52" borderId="10" xfId="53" applyFont="1" applyFill="1" applyBorder="1" applyAlignment="1" applyProtection="1">
      <alignment vertical="center"/>
      <protection/>
    </xf>
    <xf numFmtId="0" fontId="0" fillId="33" borderId="25" xfId="0" applyFont="1" applyFill="1" applyBorder="1" applyAlignment="1" applyProtection="1">
      <alignment horizontal="center" vertical="center"/>
      <protection locked="0"/>
    </xf>
    <xf numFmtId="0" fontId="0" fillId="33" borderId="26" xfId="0" applyFont="1" applyFill="1" applyBorder="1" applyAlignment="1" applyProtection="1">
      <alignment horizontal="center" vertical="center"/>
      <protection locked="0"/>
    </xf>
    <xf numFmtId="0" fontId="0" fillId="52" borderId="58" xfId="0" applyFill="1" applyBorder="1" applyAlignment="1" applyProtection="1">
      <alignment vertical="center"/>
      <protection/>
    </xf>
    <xf numFmtId="0" fontId="0" fillId="52" borderId="29" xfId="0" applyFill="1" applyBorder="1" applyAlignment="1" applyProtection="1">
      <alignment vertical="center"/>
      <protection/>
    </xf>
    <xf numFmtId="171" fontId="5" fillId="52" borderId="10" xfId="0" applyNumberFormat="1" applyFont="1" applyFill="1" applyBorder="1" applyAlignment="1" applyProtection="1">
      <alignment vertical="center"/>
      <protection/>
    </xf>
    <xf numFmtId="0" fontId="56" fillId="52" borderId="10" xfId="0" applyFont="1" applyFill="1" applyBorder="1" applyAlignment="1" applyProtection="1">
      <alignment horizontal="center" vertical="center" wrapText="1"/>
      <protection/>
    </xf>
    <xf numFmtId="0" fontId="138" fillId="52" borderId="10" xfId="0" applyFont="1" applyFill="1" applyBorder="1" applyAlignment="1" applyProtection="1">
      <alignment horizontal="center" vertical="center" wrapText="1"/>
      <protection/>
    </xf>
    <xf numFmtId="171" fontId="0" fillId="52" borderId="62" xfId="53" applyFont="1" applyFill="1" applyBorder="1" applyAlignment="1" applyProtection="1">
      <alignment/>
      <protection/>
    </xf>
    <xf numFmtId="171" fontId="0" fillId="37" borderId="73" xfId="53" applyFont="1" applyFill="1" applyBorder="1" applyAlignment="1" applyProtection="1">
      <alignment vertical="center"/>
      <protection/>
    </xf>
    <xf numFmtId="171" fontId="0" fillId="37" borderId="74" xfId="53" applyFont="1" applyFill="1" applyBorder="1" applyAlignment="1" applyProtection="1">
      <alignment vertical="center"/>
      <protection/>
    </xf>
    <xf numFmtId="0" fontId="139" fillId="0" borderId="10" xfId="0" applyFont="1" applyFill="1" applyBorder="1" applyAlignment="1" applyProtection="1">
      <alignment vertical="center"/>
      <protection/>
    </xf>
    <xf numFmtId="171" fontId="56" fillId="34" borderId="10" xfId="53" applyNumberFormat="1" applyFont="1" applyFill="1" applyBorder="1" applyAlignment="1" applyProtection="1">
      <alignment horizontal="center" vertical="center" wrapText="1"/>
      <protection/>
    </xf>
    <xf numFmtId="171" fontId="5" fillId="52" borderId="18" xfId="0" applyNumberFormat="1" applyFont="1" applyFill="1" applyBorder="1" applyAlignment="1" applyProtection="1">
      <alignment vertical="center"/>
      <protection/>
    </xf>
    <xf numFmtId="171" fontId="0" fillId="37" borderId="62" xfId="53" applyFont="1" applyFill="1" applyBorder="1" applyAlignment="1" applyProtection="1">
      <alignment vertical="center"/>
      <protection/>
    </xf>
    <xf numFmtId="171" fontId="0" fillId="37" borderId="30" xfId="53" applyFont="1" applyFill="1" applyBorder="1" applyAlignment="1" applyProtection="1">
      <alignment vertical="center"/>
      <protection/>
    </xf>
    <xf numFmtId="0" fontId="0" fillId="33" borderId="55" xfId="0" applyFont="1" applyFill="1" applyBorder="1" applyAlignment="1" applyProtection="1">
      <alignment vertical="center"/>
      <protection locked="0"/>
    </xf>
    <xf numFmtId="0" fontId="0" fillId="0" borderId="53" xfId="0" applyBorder="1" applyAlignment="1" applyProtection="1">
      <alignment horizontal="center" vertical="center"/>
      <protection/>
    </xf>
    <xf numFmtId="43" fontId="0" fillId="0" borderId="56" xfId="0" applyNumberFormat="1" applyFill="1" applyBorder="1" applyAlignment="1" applyProtection="1">
      <alignment horizontal="center" vertical="center"/>
      <protection/>
    </xf>
    <xf numFmtId="0" fontId="0" fillId="0" borderId="59" xfId="0" applyBorder="1" applyAlignment="1" applyProtection="1">
      <alignment vertical="center"/>
      <protection/>
    </xf>
    <xf numFmtId="0" fontId="0" fillId="33" borderId="51" xfId="0" applyFont="1" applyFill="1" applyBorder="1" applyAlignment="1" applyProtection="1">
      <alignment vertical="center"/>
      <protection locked="0"/>
    </xf>
    <xf numFmtId="0" fontId="0" fillId="40" borderId="13" xfId="0" applyFill="1" applyBorder="1" applyAlignment="1" applyProtection="1">
      <alignment vertical="center"/>
      <protection/>
    </xf>
    <xf numFmtId="0" fontId="0" fillId="40" borderId="43" xfId="0" applyFill="1" applyBorder="1" applyAlignment="1" applyProtection="1">
      <alignment vertical="center"/>
      <protection/>
    </xf>
    <xf numFmtId="0" fontId="0" fillId="40" borderId="18" xfId="0" applyFill="1" applyBorder="1" applyAlignment="1" applyProtection="1">
      <alignment vertical="center"/>
      <protection/>
    </xf>
    <xf numFmtId="171" fontId="5" fillId="49" borderId="13" xfId="0" applyNumberFormat="1" applyFont="1" applyFill="1" applyBorder="1" applyAlignment="1" applyProtection="1">
      <alignment vertical="center"/>
      <protection/>
    </xf>
    <xf numFmtId="43" fontId="0" fillId="49" borderId="10" xfId="0" applyNumberFormat="1" applyFill="1" applyBorder="1" applyAlignment="1" applyProtection="1">
      <alignment vertical="center"/>
      <protection/>
    </xf>
    <xf numFmtId="43" fontId="5" fillId="50" borderId="10" xfId="0" applyNumberFormat="1" applyFont="1" applyFill="1" applyBorder="1" applyAlignment="1" applyProtection="1">
      <alignment vertical="center"/>
      <protection/>
    </xf>
    <xf numFmtId="43" fontId="5" fillId="14" borderId="10" xfId="0" applyNumberFormat="1" applyFont="1" applyFill="1" applyBorder="1" applyAlignment="1" applyProtection="1">
      <alignment vertical="center"/>
      <protection/>
    </xf>
    <xf numFmtId="0" fontId="5" fillId="33" borderId="25" xfId="0" applyFont="1" applyFill="1" applyBorder="1" applyAlignment="1" applyProtection="1">
      <alignment/>
      <protection locked="0"/>
    </xf>
    <xf numFmtId="0" fontId="5" fillId="33" borderId="22" xfId="0" applyFont="1" applyFill="1" applyBorder="1" applyAlignment="1" applyProtection="1">
      <alignment/>
      <protection locked="0"/>
    </xf>
    <xf numFmtId="0" fontId="0" fillId="33" borderId="10" xfId="0" applyFill="1" applyBorder="1" applyAlignment="1" applyProtection="1">
      <alignment/>
      <protection locked="0"/>
    </xf>
    <xf numFmtId="171" fontId="5" fillId="40" borderId="13" xfId="53" applyFont="1" applyFill="1" applyBorder="1" applyAlignment="1" applyProtection="1">
      <alignment vertical="center"/>
      <protection/>
    </xf>
    <xf numFmtId="43" fontId="0" fillId="49" borderId="10" xfId="0" applyNumberFormat="1" applyFont="1" applyFill="1" applyBorder="1" applyAlignment="1" applyProtection="1">
      <alignment vertical="center"/>
      <protection/>
    </xf>
    <xf numFmtId="0" fontId="0" fillId="0" borderId="58" xfId="0" applyFont="1" applyFill="1" applyBorder="1" applyAlignment="1" applyProtection="1">
      <alignment vertical="center"/>
      <protection/>
    </xf>
    <xf numFmtId="171" fontId="5" fillId="40" borderId="10" xfId="53" applyFont="1" applyFill="1" applyBorder="1" applyAlignment="1" applyProtection="1">
      <alignment vertical="center"/>
      <protection/>
    </xf>
    <xf numFmtId="0" fontId="5" fillId="8" borderId="34" xfId="0" applyFont="1" applyFill="1" applyBorder="1" applyAlignment="1" applyProtection="1">
      <alignment vertical="center"/>
      <protection/>
    </xf>
    <xf numFmtId="179" fontId="5" fillId="40" borderId="10" xfId="53" applyNumberFormat="1" applyFont="1" applyFill="1" applyBorder="1" applyAlignment="1" applyProtection="1">
      <alignment vertical="center"/>
      <protection/>
    </xf>
    <xf numFmtId="179" fontId="5" fillId="0" borderId="35" xfId="53" applyNumberFormat="1" applyFont="1" applyFill="1" applyBorder="1" applyAlignment="1" applyProtection="1">
      <alignment horizontal="right" vertical="center"/>
      <protection/>
    </xf>
    <xf numFmtId="179" fontId="5" fillId="0" borderId="0" xfId="53" applyNumberFormat="1" applyFont="1" applyFill="1" applyBorder="1" applyAlignment="1" applyProtection="1">
      <alignment horizontal="right" vertical="center"/>
      <protection/>
    </xf>
    <xf numFmtId="179" fontId="5" fillId="48" borderId="37" xfId="53" applyNumberFormat="1" applyFont="1" applyFill="1" applyBorder="1" applyAlignment="1" applyProtection="1">
      <alignment vertical="center" wrapText="1"/>
      <protection/>
    </xf>
    <xf numFmtId="0" fontId="21" fillId="33" borderId="13" xfId="0" applyFont="1" applyFill="1" applyBorder="1" applyAlignment="1" applyProtection="1">
      <alignment horizontal="center" vertical="center" wrapText="1"/>
      <protection locked="0"/>
    </xf>
    <xf numFmtId="0" fontId="21" fillId="33" borderId="43" xfId="0" applyFont="1" applyFill="1" applyBorder="1" applyAlignment="1" applyProtection="1">
      <alignment horizontal="center" vertical="center" wrapText="1"/>
      <protection locked="0"/>
    </xf>
    <xf numFmtId="0" fontId="21" fillId="33" borderId="18" xfId="0" applyFont="1" applyFill="1" applyBorder="1" applyAlignment="1" applyProtection="1">
      <alignment horizontal="center" vertical="center" wrapText="1"/>
      <protection locked="0"/>
    </xf>
    <xf numFmtId="0" fontId="17" fillId="0" borderId="13" xfId="0" applyFont="1" applyBorder="1" applyAlignment="1" applyProtection="1">
      <alignment vertical="center" wrapText="1"/>
      <protection/>
    </xf>
    <xf numFmtId="0" fontId="17" fillId="0" borderId="43" xfId="0" applyFont="1" applyBorder="1" applyAlignment="1" applyProtection="1">
      <alignment vertical="center" wrapText="1"/>
      <protection/>
    </xf>
    <xf numFmtId="0" fontId="140" fillId="37" borderId="13"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17" fillId="40" borderId="13" xfId="0" applyFont="1" applyFill="1" applyBorder="1" applyAlignment="1" applyProtection="1">
      <alignment vertical="center" wrapText="1"/>
      <protection/>
    </xf>
    <xf numFmtId="0" fontId="0" fillId="40" borderId="43" xfId="0" applyFill="1" applyBorder="1" applyAlignment="1" applyProtection="1">
      <alignment vertical="center" wrapText="1"/>
      <protection/>
    </xf>
    <xf numFmtId="0" fontId="0" fillId="40" borderId="18" xfId="0" applyFill="1" applyBorder="1" applyAlignment="1" applyProtection="1">
      <alignment vertical="center" wrapText="1"/>
      <protection/>
    </xf>
    <xf numFmtId="0" fontId="33" fillId="51" borderId="13" xfId="0" applyFont="1" applyFill="1" applyBorder="1" applyAlignment="1" applyProtection="1">
      <alignment horizontal="center" wrapText="1"/>
      <protection/>
    </xf>
    <xf numFmtId="0" fontId="33" fillId="51" borderId="43" xfId="0" applyFont="1" applyFill="1" applyBorder="1" applyAlignment="1" applyProtection="1">
      <alignment horizontal="center" wrapText="1"/>
      <protection/>
    </xf>
    <xf numFmtId="0" fontId="32" fillId="51" borderId="13" xfId="0" applyFont="1" applyFill="1" applyBorder="1" applyAlignment="1" applyProtection="1">
      <alignment horizontal="center" vertical="center" wrapText="1"/>
      <protection/>
    </xf>
    <xf numFmtId="0" fontId="32" fillId="51" borderId="18"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75" xfId="0"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76" xfId="0" applyBorder="1" applyAlignment="1" applyProtection="1">
      <alignment horizontal="center" vertical="center" wrapText="1"/>
      <protection/>
    </xf>
    <xf numFmtId="0" fontId="17" fillId="0" borderId="13" xfId="0" applyFont="1" applyFill="1" applyBorder="1" applyAlignment="1" applyProtection="1">
      <alignment vertical="center"/>
      <protection/>
    </xf>
    <xf numFmtId="0" fontId="17" fillId="0" borderId="43" xfId="0" applyFont="1" applyFill="1" applyBorder="1" applyAlignment="1" applyProtection="1">
      <alignment vertical="center"/>
      <protection/>
    </xf>
    <xf numFmtId="0" fontId="0" fillId="33" borderId="13" xfId="0" applyFont="1"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26" fillId="0" borderId="14" xfId="0" applyFont="1" applyFill="1" applyBorder="1" applyAlignment="1" applyProtection="1">
      <alignment vertical="center" wrapText="1"/>
      <protection/>
    </xf>
    <xf numFmtId="0" fontId="52" fillId="0" borderId="61" xfId="0" applyFont="1" applyFill="1" applyBorder="1" applyAlignment="1" applyProtection="1">
      <alignment vertical="center" wrapText="1"/>
      <protection/>
    </xf>
    <xf numFmtId="0" fontId="52" fillId="0" borderId="16" xfId="0" applyFont="1" applyFill="1" applyBorder="1" applyAlignment="1" applyProtection="1">
      <alignment vertical="center" wrapText="1"/>
      <protection/>
    </xf>
    <xf numFmtId="0" fontId="52" fillId="0" borderId="17" xfId="0" applyFont="1" applyFill="1" applyBorder="1" applyAlignment="1" applyProtection="1">
      <alignment vertical="center" wrapText="1"/>
      <protection/>
    </xf>
    <xf numFmtId="0" fontId="10" fillId="39" borderId="13" xfId="0" applyFont="1" applyFill="1" applyBorder="1" applyAlignment="1" applyProtection="1">
      <alignment vertical="center"/>
      <protection/>
    </xf>
    <xf numFmtId="0" fontId="17" fillId="39" borderId="43" xfId="0" applyFont="1" applyFill="1" applyBorder="1" applyAlignment="1" applyProtection="1">
      <alignment vertical="center"/>
      <protection/>
    </xf>
    <xf numFmtId="0" fontId="18" fillId="0" borderId="13" xfId="0" applyFont="1" applyFill="1" applyBorder="1" applyAlignment="1" applyProtection="1">
      <alignment vertical="center" wrapText="1"/>
      <protection/>
    </xf>
    <xf numFmtId="0" fontId="17" fillId="0" borderId="43" xfId="0" applyFont="1" applyFill="1" applyBorder="1" applyAlignment="1" applyProtection="1">
      <alignment vertical="center" wrapText="1"/>
      <protection/>
    </xf>
    <xf numFmtId="0" fontId="0" fillId="45" borderId="12" xfId="0" applyFont="1" applyFill="1" applyBorder="1" applyAlignment="1" applyProtection="1">
      <alignment horizontal="left" vertical="center" wrapText="1"/>
      <protection/>
    </xf>
    <xf numFmtId="0" fontId="0" fillId="45" borderId="76" xfId="0" applyFont="1" applyFill="1" applyBorder="1" applyAlignment="1" applyProtection="1">
      <alignment horizontal="left" vertical="center" wrapText="1"/>
      <protection/>
    </xf>
    <xf numFmtId="14" fontId="24" fillId="33" borderId="12" xfId="0" applyNumberFormat="1" applyFont="1" applyFill="1" applyBorder="1" applyAlignment="1" applyProtection="1">
      <alignment horizontal="center" vertical="center" wrapText="1"/>
      <protection locked="0"/>
    </xf>
    <xf numFmtId="0" fontId="0" fillId="33" borderId="76" xfId="0" applyFont="1" applyFill="1" applyBorder="1" applyAlignment="1" applyProtection="1">
      <alignment horizontal="center" vertical="center" wrapText="1"/>
      <protection locked="0"/>
    </xf>
    <xf numFmtId="0" fontId="127" fillId="34" borderId="77" xfId="0" applyFont="1" applyFill="1" applyBorder="1" applyAlignment="1" applyProtection="1">
      <alignment horizontal="center" vertical="center" wrapText="1"/>
      <protection/>
    </xf>
    <xf numFmtId="0" fontId="141" fillId="0" borderId="33" xfId="0" applyFont="1" applyBorder="1" applyAlignment="1" applyProtection="1">
      <alignment horizontal="center" vertical="center" wrapText="1"/>
      <protection/>
    </xf>
    <xf numFmtId="0" fontId="10" fillId="18" borderId="14" xfId="0" applyFont="1" applyFill="1" applyBorder="1" applyAlignment="1" applyProtection="1">
      <alignment horizontal="center" vertical="center" wrapText="1"/>
      <protection/>
    </xf>
    <xf numFmtId="0" fontId="10" fillId="18" borderId="61" xfId="0" applyFont="1" applyFill="1" applyBorder="1" applyAlignment="1" applyProtection="1">
      <alignment horizontal="center" vertical="center" wrapText="1"/>
      <protection/>
    </xf>
    <xf numFmtId="0" fontId="10" fillId="18" borderId="77" xfId="0" applyFont="1" applyFill="1" applyBorder="1" applyAlignment="1" applyProtection="1">
      <alignment horizontal="center" vertical="center" wrapText="1"/>
      <protection/>
    </xf>
    <xf numFmtId="0" fontId="34" fillId="0" borderId="13" xfId="0" applyFont="1" applyBorder="1" applyAlignment="1" applyProtection="1">
      <alignment horizontal="center" vertical="center"/>
      <protection/>
    </xf>
    <xf numFmtId="0" fontId="34" fillId="0" borderId="43" xfId="0" applyFont="1" applyBorder="1" applyAlignment="1" applyProtection="1">
      <alignment horizontal="center" vertical="center"/>
      <protection/>
    </xf>
    <xf numFmtId="0" fontId="34" fillId="0" borderId="61" xfId="0" applyFont="1" applyBorder="1" applyAlignment="1" applyProtection="1">
      <alignment horizontal="center" vertical="center"/>
      <protection/>
    </xf>
    <xf numFmtId="0" fontId="34" fillId="0" borderId="18" xfId="0" applyFont="1" applyBorder="1" applyAlignment="1" applyProtection="1">
      <alignment horizontal="center" vertical="center"/>
      <protection/>
    </xf>
    <xf numFmtId="0" fontId="2" fillId="36" borderId="21"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5" fillId="36" borderId="21" xfId="0" applyFont="1" applyFill="1" applyBorder="1" applyAlignment="1" applyProtection="1">
      <alignment horizontal="center" vertical="center" wrapText="1"/>
      <protection/>
    </xf>
    <xf numFmtId="0" fontId="5" fillId="36" borderId="36" xfId="0" applyFont="1" applyFill="1" applyBorder="1" applyAlignment="1" applyProtection="1">
      <alignment horizontal="center" vertical="center"/>
      <protection/>
    </xf>
    <xf numFmtId="0" fontId="5" fillId="36" borderId="15" xfId="0" applyFont="1" applyFill="1" applyBorder="1" applyAlignment="1" applyProtection="1">
      <alignment horizontal="center" vertical="center"/>
      <protection/>
    </xf>
    <xf numFmtId="182" fontId="5" fillId="0" borderId="78" xfId="53" applyNumberFormat="1" applyFont="1" applyFill="1" applyBorder="1" applyAlignment="1" applyProtection="1">
      <alignment horizontal="right" vertical="center" wrapText="1"/>
      <protection/>
    </xf>
    <xf numFmtId="0" fontId="0" fillId="0" borderId="27" xfId="0" applyBorder="1" applyAlignment="1" applyProtection="1">
      <alignment horizontal="right" vertical="center" wrapText="1"/>
      <protection/>
    </xf>
    <xf numFmtId="0" fontId="9" fillId="4" borderId="39" xfId="0" applyFont="1" applyFill="1" applyBorder="1" applyAlignment="1" applyProtection="1">
      <alignment vertical="center" wrapText="1"/>
      <protection/>
    </xf>
    <xf numFmtId="0" fontId="0" fillId="0" borderId="58" xfId="0" applyBorder="1" applyAlignment="1" applyProtection="1">
      <alignment vertical="center" wrapText="1"/>
      <protection/>
    </xf>
    <xf numFmtId="0" fontId="0" fillId="0" borderId="40" xfId="0" applyBorder="1" applyAlignment="1" applyProtection="1">
      <alignment vertical="center" wrapText="1"/>
      <protection/>
    </xf>
    <xf numFmtId="0" fontId="9" fillId="34" borderId="22" xfId="0" applyFont="1" applyFill="1" applyBorder="1" applyAlignment="1" applyProtection="1">
      <alignment vertical="center" wrapText="1"/>
      <protection/>
    </xf>
    <xf numFmtId="0" fontId="0" fillId="0" borderId="22" xfId="0" applyBorder="1" applyAlignment="1" applyProtection="1">
      <alignment vertical="center" wrapText="1"/>
      <protection/>
    </xf>
    <xf numFmtId="0" fontId="42" fillId="0" borderId="44" xfId="0" applyFont="1" applyFill="1" applyBorder="1" applyAlignment="1" applyProtection="1">
      <alignment vertical="center" wrapText="1"/>
      <protection/>
    </xf>
    <xf numFmtId="0" fontId="44" fillId="0" borderId="74" xfId="0" applyFont="1" applyBorder="1" applyAlignment="1" applyProtection="1">
      <alignment vertical="center" wrapText="1"/>
      <protection/>
    </xf>
    <xf numFmtId="0" fontId="4" fillId="36" borderId="79" xfId="0" applyFont="1" applyFill="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57" fillId="4" borderId="39" xfId="0" applyFont="1" applyFill="1" applyBorder="1" applyAlignment="1" applyProtection="1">
      <alignment horizontal="left" vertical="top" wrapText="1"/>
      <protection/>
    </xf>
    <xf numFmtId="0" fontId="5" fillId="0" borderId="58" xfId="0" applyFont="1" applyBorder="1" applyAlignment="1" applyProtection="1">
      <alignment horizontal="left" vertical="top" wrapText="1"/>
      <protection/>
    </xf>
    <xf numFmtId="0" fontId="5" fillId="0" borderId="40" xfId="0" applyFont="1" applyBorder="1" applyAlignment="1" applyProtection="1">
      <alignment horizontal="left" vertical="top" wrapText="1"/>
      <protection/>
    </xf>
    <xf numFmtId="0" fontId="5" fillId="33" borderId="44" xfId="0" applyFont="1" applyFill="1" applyBorder="1" applyAlignment="1" applyProtection="1">
      <alignment horizontal="center" vertical="center" textRotation="90"/>
      <protection locked="0"/>
    </xf>
    <xf numFmtId="0" fontId="5" fillId="33" borderId="80" xfId="0" applyFont="1" applyFill="1" applyBorder="1" applyAlignment="1" applyProtection="1">
      <alignment horizontal="center" vertical="center" textRotation="90"/>
      <protection locked="0"/>
    </xf>
    <xf numFmtId="0" fontId="5" fillId="33" borderId="11" xfId="0" applyFont="1" applyFill="1" applyBorder="1" applyAlignment="1" applyProtection="1">
      <alignment horizontal="center" vertical="center" textRotation="90"/>
      <protection locked="0"/>
    </xf>
    <xf numFmtId="0" fontId="5" fillId="13" borderId="13" xfId="0" applyFont="1" applyFill="1" applyBorder="1" applyAlignment="1" applyProtection="1">
      <alignment horizontal="center"/>
      <protection/>
    </xf>
    <xf numFmtId="0" fontId="5" fillId="13" borderId="43" xfId="0" applyFont="1" applyFill="1" applyBorder="1" applyAlignment="1" applyProtection="1">
      <alignment horizontal="center"/>
      <protection/>
    </xf>
    <xf numFmtId="0" fontId="5" fillId="13" borderId="18" xfId="0" applyFont="1" applyFill="1" applyBorder="1" applyAlignment="1" applyProtection="1">
      <alignment horizontal="center"/>
      <protection/>
    </xf>
    <xf numFmtId="0" fontId="6" fillId="0" borderId="14" xfId="0" applyFont="1" applyBorder="1" applyAlignment="1" applyProtection="1">
      <alignment/>
      <protection/>
    </xf>
    <xf numFmtId="0" fontId="6" fillId="0" borderId="61" xfId="0" applyFont="1" applyBorder="1" applyAlignment="1" applyProtection="1">
      <alignment/>
      <protection/>
    </xf>
    <xf numFmtId="0" fontId="0" fillId="0" borderId="61" xfId="0" applyBorder="1" applyAlignment="1" applyProtection="1">
      <alignment/>
      <protection/>
    </xf>
    <xf numFmtId="0" fontId="142" fillId="0" borderId="81" xfId="0" applyFont="1" applyFill="1" applyBorder="1" applyAlignment="1" applyProtection="1">
      <alignment horizontal="center" vertical="center" wrapText="1"/>
      <protection/>
    </xf>
    <xf numFmtId="0" fontId="142" fillId="0" borderId="81" xfId="0" applyFont="1" applyBorder="1" applyAlignment="1" applyProtection="1">
      <alignment wrapText="1"/>
      <protection/>
    </xf>
    <xf numFmtId="0" fontId="142" fillId="0" borderId="82" xfId="0" applyFont="1" applyBorder="1" applyAlignment="1" applyProtection="1">
      <alignment wrapText="1"/>
      <protection/>
    </xf>
    <xf numFmtId="0" fontId="6" fillId="0" borderId="21" xfId="0" applyFont="1" applyBorder="1" applyAlignment="1" applyProtection="1">
      <alignment/>
      <protection/>
    </xf>
    <xf numFmtId="0" fontId="6" fillId="0" borderId="0" xfId="0" applyFont="1" applyBorder="1" applyAlignment="1" applyProtection="1">
      <alignment/>
      <protection/>
    </xf>
    <xf numFmtId="0" fontId="6" fillId="0" borderId="52" xfId="0" applyFont="1" applyBorder="1" applyAlignment="1" applyProtection="1">
      <alignment/>
      <protection/>
    </xf>
    <xf numFmtId="0" fontId="13" fillId="0" borderId="39" xfId="0" applyFont="1" applyFill="1" applyBorder="1" applyAlignment="1" applyProtection="1">
      <alignment horizontal="center" vertical="center" wrapText="1"/>
      <protection/>
    </xf>
    <xf numFmtId="0" fontId="13" fillId="0" borderId="58" xfId="0" applyFont="1" applyFill="1" applyBorder="1" applyAlignment="1" applyProtection="1">
      <alignment horizontal="center" vertical="center" wrapText="1"/>
      <protection/>
    </xf>
    <xf numFmtId="0" fontId="16" fillId="0" borderId="13" xfId="36"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43"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protection/>
    </xf>
    <xf numFmtId="0" fontId="142" fillId="37" borderId="43" xfId="0" applyFont="1" applyFill="1" applyBorder="1" applyAlignment="1" applyProtection="1">
      <alignment horizontal="center" vertical="center" wrapText="1"/>
      <protection/>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64" xfId="0" applyFont="1" applyBorder="1" applyAlignment="1" applyProtection="1">
      <alignment/>
      <protection/>
    </xf>
    <xf numFmtId="0" fontId="13" fillId="0" borderId="83" xfId="0" applyFont="1" applyFill="1" applyBorder="1" applyAlignment="1" applyProtection="1">
      <alignment horizontal="center" vertical="center" wrapText="1"/>
      <protection/>
    </xf>
    <xf numFmtId="0" fontId="13" fillId="0" borderId="59" xfId="0" applyFont="1" applyFill="1" applyBorder="1" applyAlignment="1" applyProtection="1">
      <alignment horizontal="center" vertical="center" wrapText="1"/>
      <protection/>
    </xf>
    <xf numFmtId="0" fontId="0" fillId="37" borderId="45" xfId="0" applyFont="1" applyFill="1" applyBorder="1" applyAlignment="1" applyProtection="1">
      <alignment vertical="center" wrapText="1"/>
      <protection/>
    </xf>
    <xf numFmtId="0" fontId="0" fillId="37" borderId="57" xfId="0" applyFont="1" applyFill="1" applyBorder="1" applyAlignment="1" applyProtection="1">
      <alignment vertical="center" wrapText="1"/>
      <protection/>
    </xf>
    <xf numFmtId="0" fontId="0" fillId="0" borderId="50" xfId="0" applyFill="1" applyBorder="1" applyAlignment="1" applyProtection="1">
      <alignment/>
      <protection/>
    </xf>
    <xf numFmtId="0" fontId="0" fillId="0" borderId="43" xfId="0" applyFill="1" applyBorder="1" applyAlignment="1" applyProtection="1">
      <alignment/>
      <protection/>
    </xf>
    <xf numFmtId="171" fontId="131" fillId="34" borderId="13" xfId="53" applyFont="1" applyFill="1" applyBorder="1" applyAlignment="1" applyProtection="1">
      <alignment horizontal="center" vertical="center" wrapText="1"/>
      <protection/>
    </xf>
    <xf numFmtId="171" fontId="131" fillId="34" borderId="43" xfId="53" applyFont="1" applyFill="1" applyBorder="1" applyAlignment="1" applyProtection="1">
      <alignment horizontal="center" vertical="center" wrapText="1"/>
      <protection/>
    </xf>
    <xf numFmtId="171" fontId="131" fillId="34" borderId="18" xfId="53" applyFont="1" applyFill="1" applyBorder="1" applyAlignment="1" applyProtection="1">
      <alignment horizontal="center" vertical="center" wrapText="1"/>
      <protection/>
    </xf>
    <xf numFmtId="171" fontId="0" fillId="33" borderId="84" xfId="53" applyFont="1" applyFill="1" applyBorder="1" applyAlignment="1" applyProtection="1">
      <alignment horizontal="center"/>
      <protection locked="0"/>
    </xf>
    <xf numFmtId="171" fontId="0" fillId="33" borderId="61" xfId="53" applyFont="1" applyFill="1" applyBorder="1" applyAlignment="1" applyProtection="1">
      <alignment horizontal="center"/>
      <protection locked="0"/>
    </xf>
    <xf numFmtId="171" fontId="0" fillId="33" borderId="85" xfId="53" applyFont="1" applyFill="1" applyBorder="1" applyAlignment="1" applyProtection="1">
      <alignment horizontal="center"/>
      <protection locked="0"/>
    </xf>
    <xf numFmtId="171" fontId="0" fillId="33" borderId="22" xfId="53" applyFont="1" applyFill="1" applyBorder="1" applyAlignment="1" applyProtection="1">
      <alignment horizontal="center"/>
      <protection locked="0"/>
    </xf>
    <xf numFmtId="171" fontId="0" fillId="33" borderId="41" xfId="53" applyFont="1" applyFill="1" applyBorder="1" applyAlignment="1" applyProtection="1">
      <alignment horizontal="center"/>
      <protection locked="0"/>
    </xf>
    <xf numFmtId="0" fontId="0" fillId="18" borderId="13" xfId="0" applyFill="1" applyBorder="1" applyAlignment="1" applyProtection="1">
      <alignment horizontal="center"/>
      <protection/>
    </xf>
    <xf numFmtId="0" fontId="0" fillId="18" borderId="43" xfId="0" applyFill="1" applyBorder="1" applyAlignment="1" applyProtection="1">
      <alignment horizontal="center"/>
      <protection/>
    </xf>
    <xf numFmtId="0" fontId="0" fillId="18" borderId="18" xfId="0" applyFill="1" applyBorder="1" applyAlignment="1" applyProtection="1">
      <alignment horizontal="center"/>
      <protection/>
    </xf>
    <xf numFmtId="0" fontId="0" fillId="33" borderId="80" xfId="0" applyFill="1" applyBorder="1" applyAlignment="1" applyProtection="1">
      <alignment/>
      <protection locked="0"/>
    </xf>
    <xf numFmtId="0" fontId="0" fillId="33" borderId="11" xfId="0" applyFill="1" applyBorder="1" applyAlignment="1" applyProtection="1">
      <alignment/>
      <protection locked="0"/>
    </xf>
    <xf numFmtId="0" fontId="131" fillId="0" borderId="81" xfId="0" applyFont="1" applyFill="1" applyBorder="1" applyAlignment="1" applyProtection="1">
      <alignment horizontal="center" vertical="center" wrapText="1"/>
      <protection/>
    </xf>
    <xf numFmtId="0" fontId="131" fillId="0" borderId="81" xfId="0" applyFont="1" applyBorder="1" applyAlignment="1" applyProtection="1">
      <alignment wrapText="1"/>
      <protection/>
    </xf>
    <xf numFmtId="0" fontId="131" fillId="0" borderId="82" xfId="0" applyFont="1" applyBorder="1" applyAlignment="1" applyProtection="1">
      <alignment wrapText="1"/>
      <protection/>
    </xf>
    <xf numFmtId="0" fontId="3" fillId="0" borderId="22" xfId="0" applyFont="1" applyFill="1" applyBorder="1" applyAlignment="1" applyProtection="1">
      <alignment horizontal="center" vertical="center" wrapText="1"/>
      <protection/>
    </xf>
    <xf numFmtId="0" fontId="0" fillId="0" borderId="22" xfId="0" applyFill="1" applyBorder="1" applyAlignment="1" applyProtection="1">
      <alignment wrapText="1"/>
      <protection/>
    </xf>
    <xf numFmtId="0" fontId="0" fillId="0" borderId="39" xfId="0" applyFill="1" applyBorder="1" applyAlignment="1" applyProtection="1">
      <alignment wrapText="1"/>
      <protection/>
    </xf>
    <xf numFmtId="0" fontId="4" fillId="0" borderId="18" xfId="0"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4" fillId="0" borderId="43"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0" fillId="42" borderId="35" xfId="0" applyFont="1" applyFill="1" applyBorder="1" applyAlignment="1" applyProtection="1">
      <alignment horizontal="center" vertical="center"/>
      <protection/>
    </xf>
    <xf numFmtId="0" fontId="0" fillId="42" borderId="0" xfId="0" applyFont="1" applyFill="1" applyBorder="1" applyAlignment="1" applyProtection="1">
      <alignment horizontal="center" vertical="center"/>
      <protection/>
    </xf>
    <xf numFmtId="0" fontId="0" fillId="42" borderId="72" xfId="0" applyFont="1" applyFill="1" applyBorder="1" applyAlignment="1" applyProtection="1">
      <alignment horizontal="center" vertical="center"/>
      <protection/>
    </xf>
    <xf numFmtId="0" fontId="0" fillId="42" borderId="86" xfId="0" applyFont="1" applyFill="1" applyBorder="1" applyAlignment="1" applyProtection="1">
      <alignment horizontal="center" vertical="center"/>
      <protection/>
    </xf>
    <xf numFmtId="0" fontId="0" fillId="42" borderId="33" xfId="0" applyFont="1" applyFill="1" applyBorder="1" applyAlignment="1" applyProtection="1">
      <alignment horizontal="center" vertical="center"/>
      <protection/>
    </xf>
    <xf numFmtId="0" fontId="5" fillId="36" borderId="22" xfId="0" applyFont="1" applyFill="1" applyBorder="1" applyAlignment="1" applyProtection="1">
      <alignment horizontal="center" vertical="center"/>
      <protection/>
    </xf>
    <xf numFmtId="171" fontId="0" fillId="37" borderId="35" xfId="53" applyFont="1" applyFill="1" applyBorder="1" applyAlignment="1" applyProtection="1">
      <alignment horizontal="center"/>
      <protection/>
    </xf>
    <xf numFmtId="171" fontId="0" fillId="37" borderId="86" xfId="53" applyFont="1" applyFill="1" applyBorder="1" applyAlignment="1" applyProtection="1">
      <alignment horizontal="center"/>
      <protection/>
    </xf>
    <xf numFmtId="0" fontId="5" fillId="40" borderId="13" xfId="0" applyFont="1" applyFill="1" applyBorder="1" applyAlignment="1" applyProtection="1">
      <alignment horizontal="center" vertical="center"/>
      <protection/>
    </xf>
    <xf numFmtId="0" fontId="5" fillId="40" borderId="43" xfId="0" applyFont="1" applyFill="1" applyBorder="1" applyAlignment="1" applyProtection="1">
      <alignment horizontal="center" vertical="center"/>
      <protection/>
    </xf>
    <xf numFmtId="0" fontId="5" fillId="40" borderId="18" xfId="0" applyFont="1" applyFill="1" applyBorder="1" applyAlignment="1" applyProtection="1">
      <alignment horizontal="center" vertical="center"/>
      <protection/>
    </xf>
    <xf numFmtId="0" fontId="56" fillId="34" borderId="13" xfId="0" applyFont="1" applyFill="1" applyBorder="1" applyAlignment="1" applyProtection="1">
      <alignment horizontal="center" vertical="center" wrapText="1"/>
      <protection/>
    </xf>
    <xf numFmtId="0" fontId="56" fillId="34" borderId="43" xfId="0" applyFont="1" applyFill="1" applyBorder="1" applyAlignment="1" applyProtection="1">
      <alignment horizontal="center" vertical="center" wrapText="1"/>
      <protection/>
    </xf>
    <xf numFmtId="0" fontId="126" fillId="0" borderId="14" xfId="0" applyFont="1" applyBorder="1" applyAlignment="1" applyProtection="1">
      <alignment horizontal="left" vertical="top" wrapText="1"/>
      <protection/>
    </xf>
    <xf numFmtId="0" fontId="126" fillId="0" borderId="61" xfId="0" applyFont="1" applyBorder="1" applyAlignment="1" applyProtection="1">
      <alignment horizontal="left" vertical="top" wrapText="1"/>
      <protection/>
    </xf>
    <xf numFmtId="0" fontId="126" fillId="0" borderId="77" xfId="0" applyFont="1" applyBorder="1" applyAlignment="1" applyProtection="1">
      <alignment horizontal="left" vertical="top" wrapText="1"/>
      <protection/>
    </xf>
    <xf numFmtId="0" fontId="126" fillId="0" borderId="16" xfId="0" applyFont="1" applyBorder="1" applyAlignment="1" applyProtection="1">
      <alignment horizontal="left" vertical="top" wrapText="1"/>
      <protection/>
    </xf>
    <xf numFmtId="0" fontId="126" fillId="0" borderId="17" xfId="0" applyFont="1" applyBorder="1" applyAlignment="1" applyProtection="1">
      <alignment horizontal="left" vertical="top" wrapText="1"/>
      <protection/>
    </xf>
    <xf numFmtId="0" fontId="126" fillId="0" borderId="15" xfId="0" applyFont="1" applyBorder="1" applyAlignment="1" applyProtection="1">
      <alignment horizontal="left" vertical="top" wrapText="1"/>
      <protection/>
    </xf>
    <xf numFmtId="0" fontId="59" fillId="0" borderId="14" xfId="0" applyFont="1" applyBorder="1" applyAlignment="1" applyProtection="1">
      <alignment horizontal="left" vertical="center" wrapText="1"/>
      <protection/>
    </xf>
    <xf numFmtId="0" fontId="59" fillId="0" borderId="61" xfId="0" applyFont="1" applyBorder="1" applyAlignment="1" applyProtection="1">
      <alignment horizontal="left" vertical="center" wrapText="1"/>
      <protection/>
    </xf>
    <xf numFmtId="0" fontId="59" fillId="0" borderId="77" xfId="0" applyFont="1" applyBorder="1" applyAlignment="1" applyProtection="1">
      <alignment horizontal="left" vertical="center" wrapText="1"/>
      <protection/>
    </xf>
    <xf numFmtId="0" fontId="59" fillId="0" borderId="21" xfId="0" applyFont="1" applyBorder="1" applyAlignment="1" applyProtection="1">
      <alignment horizontal="left" vertical="center" wrapText="1"/>
      <protection/>
    </xf>
    <xf numFmtId="0" fontId="59" fillId="0" borderId="0" xfId="0" applyFont="1" applyBorder="1" applyAlignment="1" applyProtection="1">
      <alignment horizontal="left" vertical="center" wrapText="1"/>
      <protection/>
    </xf>
    <xf numFmtId="0" fontId="59" fillId="0" borderId="36" xfId="0" applyFont="1" applyBorder="1" applyAlignment="1" applyProtection="1">
      <alignment horizontal="left" vertical="center" wrapText="1"/>
      <protection/>
    </xf>
    <xf numFmtId="0" fontId="59" fillId="0" borderId="16" xfId="0" applyFont="1" applyBorder="1" applyAlignment="1" applyProtection="1">
      <alignment horizontal="left" vertical="center" wrapText="1"/>
      <protection/>
    </xf>
    <xf numFmtId="0" fontId="59" fillId="0" borderId="17" xfId="0" applyFont="1" applyBorder="1" applyAlignment="1" applyProtection="1">
      <alignment horizontal="left" vertical="center" wrapText="1"/>
      <protection/>
    </xf>
    <xf numFmtId="0" fontId="59" fillId="0" borderId="15" xfId="0" applyFont="1" applyBorder="1" applyAlignment="1" applyProtection="1">
      <alignment horizontal="left" vertical="center" wrapText="1"/>
      <protection/>
    </xf>
    <xf numFmtId="0" fontId="131" fillId="37" borderId="13" xfId="0" applyFont="1" applyFill="1" applyBorder="1" applyAlignment="1" applyProtection="1">
      <alignment horizontal="center" vertical="center"/>
      <protection/>
    </xf>
    <xf numFmtId="0" fontId="131" fillId="37" borderId="43" xfId="0" applyFont="1" applyFill="1" applyBorder="1" applyAlignment="1" applyProtection="1">
      <alignment horizontal="center" vertical="center"/>
      <protection/>
    </xf>
    <xf numFmtId="0" fontId="131" fillId="37" borderId="18" xfId="0" applyFont="1" applyFill="1" applyBorder="1" applyAlignment="1" applyProtection="1">
      <alignment horizontal="center" vertical="center"/>
      <protection/>
    </xf>
    <xf numFmtId="0" fontId="5" fillId="8" borderId="13" xfId="0" applyFont="1" applyFill="1" applyBorder="1" applyAlignment="1" applyProtection="1">
      <alignment horizontal="center" vertical="center"/>
      <protection/>
    </xf>
    <xf numFmtId="0" fontId="5" fillId="8" borderId="43" xfId="0" applyFont="1" applyFill="1" applyBorder="1" applyAlignment="1" applyProtection="1">
      <alignment horizontal="center" vertical="center"/>
      <protection/>
    </xf>
    <xf numFmtId="0" fontId="131" fillId="0" borderId="41" xfId="0" applyFont="1" applyFill="1" applyBorder="1" applyAlignment="1" applyProtection="1">
      <alignment horizontal="left" vertical="center"/>
      <protection/>
    </xf>
    <xf numFmtId="0" fontId="139" fillId="0" borderId="41" xfId="0" applyFont="1" applyFill="1" applyBorder="1" applyAlignment="1" applyProtection="1">
      <alignment horizontal="left" vertical="center"/>
      <protection/>
    </xf>
    <xf numFmtId="0" fontId="131" fillId="0" borderId="13" xfId="0" applyFont="1" applyFill="1" applyBorder="1" applyAlignment="1" applyProtection="1">
      <alignment horizontal="center" vertical="center"/>
      <protection/>
    </xf>
    <xf numFmtId="0" fontId="131" fillId="0" borderId="43" xfId="0" applyFont="1"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5" fillId="50" borderId="13" xfId="0" applyFont="1" applyFill="1" applyBorder="1" applyAlignment="1" applyProtection="1">
      <alignment horizontal="center" vertical="center"/>
      <protection/>
    </xf>
    <xf numFmtId="0" fontId="5" fillId="50" borderId="43" xfId="0" applyFont="1" applyFill="1" applyBorder="1" applyAlignment="1" applyProtection="1">
      <alignment horizontal="center" vertical="center"/>
      <protection/>
    </xf>
    <xf numFmtId="0" fontId="5" fillId="50" borderId="18" xfId="0" applyFont="1" applyFill="1" applyBorder="1" applyAlignment="1" applyProtection="1">
      <alignment horizontal="center" vertical="center"/>
      <protection/>
    </xf>
    <xf numFmtId="0" fontId="5" fillId="14" borderId="13" xfId="0" applyFont="1" applyFill="1" applyBorder="1" applyAlignment="1" applyProtection="1">
      <alignment horizontal="center" vertical="center"/>
      <protection/>
    </xf>
    <xf numFmtId="0" fontId="5" fillId="14" borderId="43" xfId="0" applyFont="1" applyFill="1" applyBorder="1" applyAlignment="1" applyProtection="1">
      <alignment horizontal="center" vertical="center"/>
      <protection/>
    </xf>
    <xf numFmtId="0" fontId="5" fillId="14" borderId="18" xfId="0" applyFont="1" applyFill="1" applyBorder="1" applyAlignment="1" applyProtection="1">
      <alignment horizontal="center" vertical="center"/>
      <protection/>
    </xf>
    <xf numFmtId="0" fontId="0" fillId="0" borderId="0" xfId="0" applyBorder="1" applyAlignment="1" applyProtection="1">
      <alignment/>
      <protection/>
    </xf>
    <xf numFmtId="0" fontId="3" fillId="0" borderId="41" xfId="0" applyFont="1" applyFill="1" applyBorder="1" applyAlignment="1" applyProtection="1">
      <alignment horizontal="center" vertical="center" wrapText="1"/>
      <protection/>
    </xf>
    <xf numFmtId="0" fontId="3" fillId="0" borderId="87" xfId="0" applyFont="1" applyFill="1" applyBorder="1" applyAlignment="1" applyProtection="1">
      <alignment horizontal="center" vertical="center" wrapText="1"/>
      <protection/>
    </xf>
    <xf numFmtId="0" fontId="5" fillId="39" borderId="13" xfId="0" applyFont="1" applyFill="1" applyBorder="1" applyAlignment="1" applyProtection="1">
      <alignment vertical="center" wrapText="1"/>
      <protection/>
    </xf>
    <xf numFmtId="0" fontId="5" fillId="39" borderId="18" xfId="0" applyFont="1" applyFill="1" applyBorder="1" applyAlignment="1" applyProtection="1">
      <alignment vertical="center" wrapText="1"/>
      <protection/>
    </xf>
    <xf numFmtId="0" fontId="142" fillId="0" borderId="88"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89" xfId="0" applyFont="1" applyFill="1" applyBorder="1" applyAlignment="1" applyProtection="1">
      <alignment horizontal="center" vertical="center" wrapText="1"/>
      <protection/>
    </xf>
    <xf numFmtId="0" fontId="131" fillId="0" borderId="22" xfId="0" applyFont="1" applyFill="1" applyBorder="1" applyAlignment="1" applyProtection="1" quotePrefix="1">
      <alignment vertical="center" wrapText="1"/>
      <protection/>
    </xf>
    <xf numFmtId="0" fontId="131" fillId="0" borderId="22" xfId="0" applyFont="1" applyBorder="1" applyAlignment="1" applyProtection="1">
      <alignment vertical="center" wrapText="1"/>
      <protection/>
    </xf>
    <xf numFmtId="0" fontId="5" fillId="37" borderId="43" xfId="0" applyFont="1" applyFill="1" applyBorder="1" applyAlignment="1" applyProtection="1">
      <alignment horizontal="center" vertical="center"/>
      <protection/>
    </xf>
    <xf numFmtId="0" fontId="5" fillId="37" borderId="18" xfId="0" applyFont="1" applyFill="1" applyBorder="1" applyAlignment="1" applyProtection="1">
      <alignment horizontal="center" vertical="center"/>
      <protection/>
    </xf>
    <xf numFmtId="0" fontId="131" fillId="0" borderId="2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45" borderId="47" xfId="92" applyFont="1" applyFill="1" applyBorder="1" applyAlignment="1" applyProtection="1">
      <alignment vertical="center" wrapText="1"/>
      <protection/>
    </xf>
    <xf numFmtId="0" fontId="0" fillId="45" borderId="63" xfId="92" applyFill="1" applyBorder="1" applyAlignment="1" applyProtection="1">
      <alignment vertical="center" wrapText="1"/>
      <protection/>
    </xf>
    <xf numFmtId="0" fontId="143" fillId="37" borderId="47" xfId="92" applyFont="1" applyFill="1" applyBorder="1" applyAlignment="1" applyProtection="1">
      <alignment horizontal="center" vertical="center" wrapText="1"/>
      <protection/>
    </xf>
    <xf numFmtId="0" fontId="143" fillId="37" borderId="63" xfId="92" applyFont="1" applyFill="1" applyBorder="1" applyAlignment="1" applyProtection="1">
      <alignment horizontal="center" vertical="center" wrapText="1"/>
      <protection/>
    </xf>
    <xf numFmtId="0" fontId="21" fillId="33" borderId="13" xfId="92" applyFont="1" applyFill="1" applyBorder="1" applyAlignment="1" applyProtection="1">
      <alignment horizontal="center" vertical="center" wrapText="1"/>
      <protection locked="0"/>
    </xf>
    <xf numFmtId="0" fontId="21" fillId="33" borderId="43" xfId="92" applyFont="1" applyFill="1" applyBorder="1" applyAlignment="1" applyProtection="1">
      <alignment horizontal="center" vertical="center" wrapText="1"/>
      <protection locked="0"/>
    </xf>
    <xf numFmtId="0" fontId="21" fillId="33" borderId="18" xfId="92" applyFont="1" applyFill="1" applyBorder="1" applyAlignment="1" applyProtection="1">
      <alignment horizontal="center" vertical="center" wrapText="1"/>
      <protection locked="0"/>
    </xf>
    <xf numFmtId="0" fontId="128" fillId="0" borderId="43" xfId="92" applyFont="1" applyFill="1" applyBorder="1" applyAlignment="1" applyProtection="1">
      <alignment horizontal="left" vertical="center" wrapText="1"/>
      <protection/>
    </xf>
    <xf numFmtId="0" fontId="128" fillId="0" borderId="18" xfId="92" applyFont="1" applyFill="1" applyBorder="1" applyAlignment="1" applyProtection="1">
      <alignment horizontal="left" vertical="center" wrapText="1"/>
      <protection/>
    </xf>
    <xf numFmtId="0" fontId="17" fillId="0" borderId="13" xfId="92" applyFont="1" applyBorder="1" applyAlignment="1" applyProtection="1">
      <alignment vertical="center" wrapText="1"/>
      <protection/>
    </xf>
    <xf numFmtId="0" fontId="17" fillId="0" borderId="43" xfId="92" applyFont="1" applyBorder="1" applyAlignment="1" applyProtection="1">
      <alignment vertical="center" wrapText="1"/>
      <protection/>
    </xf>
    <xf numFmtId="0" fontId="52" fillId="0" borderId="18" xfId="92" applyFont="1" applyBorder="1" applyAlignment="1" applyProtection="1">
      <alignment vertical="center" wrapText="1"/>
      <protection/>
    </xf>
    <xf numFmtId="0" fontId="128" fillId="0" borderId="13" xfId="92" applyFont="1" applyFill="1" applyBorder="1" applyAlignment="1" applyProtection="1">
      <alignment horizontal="center" vertical="center" wrapText="1"/>
      <protection/>
    </xf>
    <xf numFmtId="0" fontId="128" fillId="0" borderId="18" xfId="92" applyFont="1" applyFill="1" applyBorder="1" applyAlignment="1" applyProtection="1">
      <alignment horizontal="center" vertical="center" wrapText="1"/>
      <protection/>
    </xf>
    <xf numFmtId="0" fontId="144" fillId="19" borderId="13" xfId="92" applyFont="1" applyFill="1" applyBorder="1" applyAlignment="1" applyProtection="1">
      <alignment horizontal="center" vertical="center" wrapText="1"/>
      <protection/>
    </xf>
    <xf numFmtId="0" fontId="144" fillId="19" borderId="43" xfId="92" applyFont="1" applyFill="1" applyBorder="1" applyAlignment="1" applyProtection="1">
      <alignment horizontal="center" vertical="center" wrapText="1"/>
      <protection/>
    </xf>
    <xf numFmtId="0" fontId="144" fillId="19" borderId="18" xfId="92" applyFont="1" applyFill="1" applyBorder="1" applyAlignment="1" applyProtection="1">
      <alignment horizontal="center" vertical="center" wrapText="1"/>
      <protection/>
    </xf>
    <xf numFmtId="0" fontId="145" fillId="51" borderId="90" xfId="92" applyFont="1" applyFill="1" applyBorder="1" applyAlignment="1" applyProtection="1">
      <alignment horizontal="center" vertical="center" wrapText="1"/>
      <protection/>
    </xf>
    <xf numFmtId="0" fontId="145" fillId="51" borderId="91" xfId="92" applyFont="1" applyFill="1" applyBorder="1" applyAlignment="1" applyProtection="1">
      <alignment horizontal="center" vertical="center" wrapText="1"/>
      <protection/>
    </xf>
    <xf numFmtId="0" fontId="146" fillId="51" borderId="84" xfId="92" applyFont="1" applyFill="1" applyBorder="1" applyAlignment="1" applyProtection="1">
      <alignment horizontal="center" vertical="center" wrapText="1"/>
      <protection/>
    </xf>
    <xf numFmtId="0" fontId="0" fillId="0" borderId="45" xfId="92" applyFont="1" applyFill="1" applyBorder="1" applyAlignment="1" applyProtection="1">
      <alignment horizontal="center" vertical="center" wrapText="1"/>
      <protection/>
    </xf>
    <xf numFmtId="0" fontId="0" fillId="0" borderId="75" xfId="92" applyFont="1" applyFill="1" applyBorder="1" applyAlignment="1" applyProtection="1">
      <alignment horizontal="center" vertical="center" wrapText="1"/>
      <protection/>
    </xf>
    <xf numFmtId="0" fontId="76" fillId="33" borderId="47" xfId="92" applyFont="1" applyFill="1" applyBorder="1" applyAlignment="1" applyProtection="1">
      <alignment horizontal="center" vertical="center" wrapText="1"/>
      <protection locked="0"/>
    </xf>
    <xf numFmtId="0" fontId="76" fillId="33" borderId="63" xfId="92" applyFont="1" applyFill="1" applyBorder="1" applyAlignment="1" applyProtection="1">
      <alignment horizontal="center" vertical="center" wrapText="1"/>
      <protection locked="0"/>
    </xf>
    <xf numFmtId="0" fontId="17" fillId="40" borderId="13" xfId="92" applyFont="1" applyFill="1" applyBorder="1" applyAlignment="1" applyProtection="1">
      <alignment vertical="center" wrapText="1"/>
      <protection/>
    </xf>
    <xf numFmtId="0" fontId="0" fillId="40" borderId="43" xfId="92" applyFill="1" applyBorder="1" applyAlignment="1" applyProtection="1">
      <alignment vertical="center" wrapText="1"/>
      <protection/>
    </xf>
    <xf numFmtId="0" fontId="0" fillId="40" borderId="18" xfId="92" applyFill="1" applyBorder="1" applyAlignment="1" applyProtection="1">
      <alignment vertical="center" wrapText="1"/>
      <protection/>
    </xf>
    <xf numFmtId="0" fontId="147" fillId="0" borderId="13" xfId="92" applyFont="1" applyBorder="1" applyAlignment="1" applyProtection="1">
      <alignment horizontal="center" vertical="center"/>
      <protection/>
    </xf>
    <xf numFmtId="0" fontId="147" fillId="0" borderId="43" xfId="92" applyFont="1" applyBorder="1" applyAlignment="1" applyProtection="1">
      <alignment horizontal="center" vertical="center"/>
      <protection/>
    </xf>
    <xf numFmtId="0" fontId="147" fillId="0" borderId="61" xfId="92" applyFont="1" applyBorder="1" applyAlignment="1" applyProtection="1">
      <alignment horizontal="center" vertical="center"/>
      <protection/>
    </xf>
    <xf numFmtId="0" fontId="147" fillId="0" borderId="77" xfId="92" applyFont="1" applyBorder="1" applyAlignment="1" applyProtection="1">
      <alignment horizontal="center" vertical="center"/>
      <protection/>
    </xf>
    <xf numFmtId="0" fontId="70" fillId="36" borderId="21" xfId="92" applyFont="1" applyFill="1" applyBorder="1" applyAlignment="1" applyProtection="1">
      <alignment horizontal="center" vertical="center" wrapText="1"/>
      <protection/>
    </xf>
    <xf numFmtId="0" fontId="70" fillId="36" borderId="92" xfId="92" applyFont="1" applyFill="1" applyBorder="1" applyAlignment="1" applyProtection="1">
      <alignment horizontal="center" vertical="center" wrapText="1"/>
      <protection/>
    </xf>
    <xf numFmtId="0" fontId="71" fillId="36" borderId="93" xfId="92" applyFont="1" applyFill="1" applyBorder="1" applyAlignment="1" applyProtection="1">
      <alignment horizontal="center" vertical="center" wrapText="1"/>
      <protection/>
    </xf>
    <xf numFmtId="179" fontId="19" fillId="0" borderId="13" xfId="53" applyNumberFormat="1" applyFont="1" applyBorder="1" applyAlignment="1" applyProtection="1">
      <alignment horizontal="center"/>
      <protection/>
    </xf>
    <xf numFmtId="179" fontId="19" fillId="0" borderId="43" xfId="53" applyNumberFormat="1" applyFont="1" applyBorder="1" applyAlignment="1" applyProtection="1">
      <alignment horizontal="center"/>
      <protection/>
    </xf>
    <xf numFmtId="0" fontId="18" fillId="0" borderId="14" xfId="92" applyFont="1" applyFill="1" applyBorder="1" applyAlignment="1" applyProtection="1">
      <alignment vertical="center" wrapText="1"/>
      <protection/>
    </xf>
    <xf numFmtId="0" fontId="0" fillId="0" borderId="61" xfId="92" applyBorder="1" applyAlignment="1" applyProtection="1">
      <alignment vertical="center" wrapText="1"/>
      <protection/>
    </xf>
    <xf numFmtId="0" fontId="0" fillId="0" borderId="21" xfId="92" applyBorder="1" applyAlignment="1" applyProtection="1">
      <alignment vertical="center" wrapText="1"/>
      <protection/>
    </xf>
    <xf numFmtId="0" fontId="0" fillId="0" borderId="0" xfId="92" applyBorder="1" applyAlignment="1" applyProtection="1">
      <alignment vertical="center" wrapText="1"/>
      <protection/>
    </xf>
    <xf numFmtId="0" fontId="0" fillId="0" borderId="16" xfId="92" applyBorder="1" applyAlignment="1" applyProtection="1">
      <alignment vertical="center" wrapText="1"/>
      <protection/>
    </xf>
    <xf numFmtId="0" fontId="0" fillId="0" borderId="17" xfId="92" applyBorder="1" applyAlignment="1" applyProtection="1">
      <alignment vertical="center" wrapText="1"/>
      <protection/>
    </xf>
    <xf numFmtId="0" fontId="0" fillId="0" borderId="34" xfId="92" applyFont="1" applyFill="1" applyBorder="1" applyAlignment="1" applyProtection="1">
      <alignment horizontal="center" vertical="center" wrapText="1"/>
      <protection/>
    </xf>
    <xf numFmtId="0" fontId="0" fillId="0" borderId="29" xfId="92" applyFont="1" applyFill="1" applyBorder="1" applyAlignment="1" applyProtection="1">
      <alignment horizontal="center" vertical="center" wrapText="1"/>
      <protection/>
    </xf>
    <xf numFmtId="0" fontId="0" fillId="37" borderId="47" xfId="92" applyFont="1" applyFill="1" applyBorder="1" applyAlignment="1" applyProtection="1">
      <alignment horizontal="center" vertical="center" wrapText="1"/>
      <protection/>
    </xf>
    <xf numFmtId="0" fontId="0" fillId="37" borderId="63" xfId="92" applyFont="1" applyFill="1" applyBorder="1" applyAlignment="1" applyProtection="1">
      <alignment horizontal="center" vertical="center" wrapText="1"/>
      <protection/>
    </xf>
    <xf numFmtId="0" fontId="0" fillId="0" borderId="28" xfId="92" applyFont="1" applyFill="1" applyBorder="1" applyAlignment="1" applyProtection="1">
      <alignment horizontal="center" vertical="center" wrapText="1"/>
      <protection/>
    </xf>
    <xf numFmtId="0" fontId="0" fillId="0" borderId="24" xfId="92" applyFont="1" applyFill="1" applyBorder="1" applyAlignment="1" applyProtection="1">
      <alignment horizontal="center" vertical="center" wrapText="1"/>
      <protection/>
    </xf>
    <xf numFmtId="0" fontId="0" fillId="52" borderId="40" xfId="0" applyFont="1" applyFill="1" applyBorder="1" applyAlignment="1" applyProtection="1">
      <alignment vertical="center"/>
      <protection locked="0"/>
    </xf>
    <xf numFmtId="0" fontId="3" fillId="52" borderId="40" xfId="0" applyFont="1" applyFill="1" applyBorder="1" applyAlignment="1" applyProtection="1">
      <alignment vertical="center"/>
      <protection locked="0"/>
    </xf>
    <xf numFmtId="0" fontId="0" fillId="52" borderId="22" xfId="0" applyFill="1" applyBorder="1" applyAlignment="1" applyProtection="1">
      <alignment horizontal="center" vertical="center"/>
      <protection/>
    </xf>
    <xf numFmtId="171" fontId="0" fillId="52" borderId="22" xfId="53" applyFont="1" applyFill="1" applyBorder="1" applyAlignment="1" applyProtection="1">
      <alignment vertical="center"/>
      <protection/>
    </xf>
    <xf numFmtId="0" fontId="0" fillId="52" borderId="39" xfId="0" applyFont="1" applyFill="1" applyBorder="1" applyAlignment="1" applyProtection="1">
      <alignment horizontal="center" vertical="center"/>
      <protection locked="0"/>
    </xf>
    <xf numFmtId="179" fontId="0" fillId="52" borderId="16" xfId="53" applyNumberFormat="1" applyFont="1" applyFill="1" applyBorder="1" applyAlignment="1" applyProtection="1">
      <alignment vertical="center"/>
      <protection/>
    </xf>
    <xf numFmtId="0" fontId="0" fillId="52" borderId="39" xfId="0" applyFill="1" applyBorder="1" applyAlignment="1" applyProtection="1">
      <alignment horizontal="center" vertical="center"/>
      <protection locked="0"/>
    </xf>
  </cellXfs>
  <cellStyles count="12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Euro 2 2" xfId="46"/>
    <cellStyle name="Euro 2 3" xfId="47"/>
    <cellStyle name="Euro 2 4" xfId="48"/>
    <cellStyle name="Euro 3" xfId="49"/>
    <cellStyle name="Euro 4" xfId="50"/>
    <cellStyle name="Euro 5" xfId="51"/>
    <cellStyle name="Input" xfId="52"/>
    <cellStyle name="Comma" xfId="53"/>
    <cellStyle name="Migliaia (0)_UA." xfId="54"/>
    <cellStyle name="Comma [0]" xfId="55"/>
    <cellStyle name="Migliaia 10" xfId="56"/>
    <cellStyle name="Migliaia 10 2" xfId="57"/>
    <cellStyle name="Migliaia 11" xfId="58"/>
    <cellStyle name="Migliaia 11 2" xfId="59"/>
    <cellStyle name="Migliaia 12" xfId="60"/>
    <cellStyle name="Migliaia 12 2" xfId="61"/>
    <cellStyle name="Migliaia 13" xfId="62"/>
    <cellStyle name="Migliaia 13 2" xfId="63"/>
    <cellStyle name="Migliaia 2" xfId="64"/>
    <cellStyle name="Migliaia 2 2" xfId="65"/>
    <cellStyle name="Migliaia 2 2 2" xfId="66"/>
    <cellStyle name="Migliaia 2 3" xfId="67"/>
    <cellStyle name="Migliaia 3" xfId="68"/>
    <cellStyle name="Migliaia 3 2" xfId="69"/>
    <cellStyle name="Migliaia 3 2 2" xfId="70"/>
    <cellStyle name="Migliaia 3 2 3" xfId="71"/>
    <cellStyle name="Migliaia 3 2 4" xfId="72"/>
    <cellStyle name="Migliaia 3 3" xfId="73"/>
    <cellStyle name="Migliaia 4" xfId="74"/>
    <cellStyle name="Migliaia 4 2" xfId="75"/>
    <cellStyle name="Migliaia 4 3" xfId="76"/>
    <cellStyle name="Migliaia 4 4" xfId="77"/>
    <cellStyle name="Migliaia 5" xfId="78"/>
    <cellStyle name="Migliaia 5 2" xfId="79"/>
    <cellStyle name="Migliaia 5 3" xfId="80"/>
    <cellStyle name="Migliaia 5 4" xfId="81"/>
    <cellStyle name="Migliaia 6" xfId="82"/>
    <cellStyle name="Migliaia 6 2" xfId="83"/>
    <cellStyle name="Migliaia 6 3" xfId="84"/>
    <cellStyle name="Migliaia 7" xfId="85"/>
    <cellStyle name="Migliaia 8" xfId="86"/>
    <cellStyle name="Migliaia 8 2" xfId="87"/>
    <cellStyle name="Migliaia 9" xfId="88"/>
    <cellStyle name="Migliaia 9 2" xfId="89"/>
    <cellStyle name="Neutrale" xfId="90"/>
    <cellStyle name="Normale 2" xfId="91"/>
    <cellStyle name="Normale 2 2" xfId="92"/>
    <cellStyle name="Normale 2 2 2" xfId="93"/>
    <cellStyle name="Normale 2 2 3" xfId="94"/>
    <cellStyle name="Normale 2 2 4" xfId="95"/>
    <cellStyle name="Normale 2 3" xfId="96"/>
    <cellStyle name="Normale 3" xfId="97"/>
    <cellStyle name="Normale 3 2" xfId="98"/>
    <cellStyle name="Normale 3 3" xfId="99"/>
    <cellStyle name="Normale 3 4" xfId="100"/>
    <cellStyle name="Normale 4" xfId="101"/>
    <cellStyle name="Nota" xfId="102"/>
    <cellStyle name="Output" xfId="103"/>
    <cellStyle name="Percent" xfId="104"/>
    <cellStyle name="Percentuale 2" xfId="105"/>
    <cellStyle name="Percentuale 2 2" xfId="106"/>
    <cellStyle name="Percentuale 2 2 2" xfId="107"/>
    <cellStyle name="Percentuale 2 2 3" xfId="108"/>
    <cellStyle name="Percentuale 2 2 4" xfId="109"/>
    <cellStyle name="Percentuale 2 3" xfId="110"/>
    <cellStyle name="Percentuale 2 4" xfId="111"/>
    <cellStyle name="Percentuale 2 5" xfId="112"/>
    <cellStyle name="Percentuale 2 6" xfId="113"/>
    <cellStyle name="Percentuale 3" xfId="114"/>
    <cellStyle name="Percentuale 3 2" xfId="115"/>
    <cellStyle name="Percentuale 3 3" xfId="116"/>
    <cellStyle name="Percentuale 3 4" xfId="117"/>
    <cellStyle name="Percentuale 3 5" xfId="118"/>
    <cellStyle name="Percentuale 4" xfId="119"/>
    <cellStyle name="Percentuale 4 2" xfId="120"/>
    <cellStyle name="Percentuale 4 3" xfId="121"/>
    <cellStyle name="Percentuale 4 4" xfId="122"/>
    <cellStyle name="Percentuale 5" xfId="123"/>
    <cellStyle name="Percentuale 5 2" xfId="124"/>
    <cellStyle name="Percentuale 6" xfId="125"/>
    <cellStyle name="Percentuale 6 2" xfId="126"/>
    <cellStyle name="Testo avviso" xfId="127"/>
    <cellStyle name="Testo descrittivo" xfId="128"/>
    <cellStyle name="Titolo" xfId="129"/>
    <cellStyle name="Titolo 1" xfId="130"/>
    <cellStyle name="Titolo 2" xfId="131"/>
    <cellStyle name="Titolo 3" xfId="132"/>
    <cellStyle name="Titolo 4" xfId="133"/>
    <cellStyle name="Totale" xfId="134"/>
    <cellStyle name="Valore non valido" xfId="135"/>
    <cellStyle name="Valore valido" xfId="136"/>
    <cellStyle name="Currency" xfId="137"/>
    <cellStyle name="Valuta (0)_UA." xfId="138"/>
    <cellStyle name="Currency [0]" xfId="13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33</xdr:row>
      <xdr:rowOff>133350</xdr:rowOff>
    </xdr:from>
    <xdr:to>
      <xdr:col>4</xdr:col>
      <xdr:colOff>542925</xdr:colOff>
      <xdr:row>33</xdr:row>
      <xdr:rowOff>295275</xdr:rowOff>
    </xdr:to>
    <xdr:sp>
      <xdr:nvSpPr>
        <xdr:cNvPr id="1" name="AutoShape 1"/>
        <xdr:cNvSpPr>
          <a:spLocks/>
        </xdr:cNvSpPr>
      </xdr:nvSpPr>
      <xdr:spPr>
        <a:xfrm rot="10800000">
          <a:off x="8020050" y="17421225"/>
          <a:ext cx="409575" cy="1619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1381125</xdr:colOff>
      <xdr:row>8</xdr:row>
      <xdr:rowOff>0</xdr:rowOff>
    </xdr:from>
    <xdr:to>
      <xdr:col>4</xdr:col>
      <xdr:colOff>142875</xdr:colOff>
      <xdr:row>8</xdr:row>
      <xdr:rowOff>0</xdr:rowOff>
    </xdr:to>
    <xdr:sp>
      <xdr:nvSpPr>
        <xdr:cNvPr id="2" name="Freccia a destra 4"/>
        <xdr:cNvSpPr>
          <a:spLocks/>
        </xdr:cNvSpPr>
      </xdr:nvSpPr>
      <xdr:spPr>
        <a:xfrm>
          <a:off x="7753350" y="5153025"/>
          <a:ext cx="266700" cy="0"/>
        </a:xfrm>
        <a:prstGeom prst="rightArrow">
          <a:avLst>
            <a:gd name="adj" fmla="val 37254"/>
          </a:avLst>
        </a:prstGeom>
        <a:solidFill>
          <a:srgbClr val="C00000"/>
        </a:solid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4</xdr:col>
      <xdr:colOff>6162675</xdr:colOff>
      <xdr:row>1</xdr:row>
      <xdr:rowOff>190500</xdr:rowOff>
    </xdr:from>
    <xdr:to>
      <xdr:col>4</xdr:col>
      <xdr:colOff>6162675</xdr:colOff>
      <xdr:row>3</xdr:row>
      <xdr:rowOff>0</xdr:rowOff>
    </xdr:to>
    <xdr:pic>
      <xdr:nvPicPr>
        <xdr:cNvPr id="3" name="Immagine 6" descr="Gigi CASATI - Speleonauta - Official Web Site - Home Page ENG"/>
        <xdr:cNvPicPr preferRelativeResize="1">
          <a:picLocks noChangeAspect="1"/>
        </xdr:cNvPicPr>
      </xdr:nvPicPr>
      <xdr:blipFill>
        <a:blip r:embed="rId1"/>
        <a:stretch>
          <a:fillRect/>
        </a:stretch>
      </xdr:blipFill>
      <xdr:spPr>
        <a:xfrm>
          <a:off x="14039850" y="390525"/>
          <a:ext cx="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1438275</xdr:colOff>
      <xdr:row>31</xdr:row>
      <xdr:rowOff>9525</xdr:rowOff>
    </xdr:from>
    <xdr:to>
      <xdr:col>7</xdr:col>
      <xdr:colOff>171450</xdr:colOff>
      <xdr:row>33</xdr:row>
      <xdr:rowOff>9525</xdr:rowOff>
    </xdr:to>
    <xdr:sp>
      <xdr:nvSpPr>
        <xdr:cNvPr id="1" name="Freccia a destra 1"/>
        <xdr:cNvSpPr>
          <a:spLocks/>
        </xdr:cNvSpPr>
      </xdr:nvSpPr>
      <xdr:spPr>
        <a:xfrm rot="2856251">
          <a:off x="8181975" y="8867775"/>
          <a:ext cx="171450" cy="371475"/>
        </a:xfrm>
        <a:prstGeom prst="rightArrow">
          <a:avLst>
            <a:gd name="adj" fmla="val 18537"/>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21</xdr:row>
      <xdr:rowOff>104775</xdr:rowOff>
    </xdr:from>
    <xdr:to>
      <xdr:col>7</xdr:col>
      <xdr:colOff>523875</xdr:colOff>
      <xdr:row>21</xdr:row>
      <xdr:rowOff>285750</xdr:rowOff>
    </xdr:to>
    <xdr:sp>
      <xdr:nvSpPr>
        <xdr:cNvPr id="1" name="Freccia a destra 1"/>
        <xdr:cNvSpPr>
          <a:spLocks/>
        </xdr:cNvSpPr>
      </xdr:nvSpPr>
      <xdr:spPr>
        <a:xfrm>
          <a:off x="14201775" y="9744075"/>
          <a:ext cx="495300" cy="180975"/>
        </a:xfrm>
        <a:prstGeom prst="rightArrow">
          <a:avLst>
            <a:gd name="adj" fmla="val 32277"/>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5</xdr:col>
      <xdr:colOff>38100</xdr:colOff>
      <xdr:row>8</xdr:row>
      <xdr:rowOff>0</xdr:rowOff>
    </xdr:to>
    <xdr:sp>
      <xdr:nvSpPr>
        <xdr:cNvPr id="2" name="Freccia a destra 2"/>
        <xdr:cNvSpPr>
          <a:spLocks/>
        </xdr:cNvSpPr>
      </xdr:nvSpPr>
      <xdr:spPr>
        <a:xfrm>
          <a:off x="10306050" y="4114800"/>
          <a:ext cx="28575" cy="0"/>
        </a:xfrm>
        <a:prstGeom prst="rightArrow">
          <a:avLst>
            <a:gd name="adj" fmla="val 50000"/>
          </a:avLst>
        </a:prstGeom>
        <a:solidFill>
          <a:srgbClr val="C00000"/>
        </a:solid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276225</xdr:colOff>
      <xdr:row>2</xdr:row>
      <xdr:rowOff>95250</xdr:rowOff>
    </xdr:from>
    <xdr:to>
      <xdr:col>6</xdr:col>
      <xdr:colOff>1181100</xdr:colOff>
      <xdr:row>2</xdr:row>
      <xdr:rowOff>352425</xdr:rowOff>
    </xdr:to>
    <xdr:sp>
      <xdr:nvSpPr>
        <xdr:cNvPr id="3" name="Freccia a destra 3"/>
        <xdr:cNvSpPr>
          <a:spLocks/>
        </xdr:cNvSpPr>
      </xdr:nvSpPr>
      <xdr:spPr>
        <a:xfrm>
          <a:off x="12468225" y="495300"/>
          <a:ext cx="904875" cy="257175"/>
        </a:xfrm>
        <a:prstGeom prst="rightArrow">
          <a:avLst>
            <a:gd name="adj" fmla="val 36699"/>
          </a:avLst>
        </a:prstGeom>
        <a:solidFill>
          <a:srgbClr val="C00000"/>
        </a:solidFill>
        <a:ln w="9525" cmpd="sng">
          <a:solidFill>
            <a:srgbClr val="4A7EBB"/>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runo.zampaglione\Downloads\Copia%20di%20Copia%20di%20File_budget_Unimi%20CoordinatoreProgetto_rev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uno.zampaglione\Downloads\File_budgetPRIN2022PNRR_UnimiCoordinator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U.O.1 UNIMI.COORDINATORE"/>
      <sheetName val="Personale A1"/>
      <sheetName val="Personale A2.1 "/>
      <sheetName val="Ammortamento "/>
      <sheetName val="Extra budget "/>
      <sheetName val="BUDGET SUB U.O (PI)"/>
      <sheetName val="BUDGET COMPLESSIVO DI PROGETTO"/>
    </sheetNames>
    <sheetDataSet>
      <sheetData sheetId="0">
        <row r="5">
          <cell r="D5" t="str">
            <v>NR  UNITA' OPERATIVE (UNIVERSITA'/ENTI)                          almeno  2 Unità Operative 
compresa quella del coordinatore</v>
          </cell>
        </row>
        <row r="6">
          <cell r="D6" t="str">
            <v>COGNOME E NOME DEL PI 
COORDINATORE DI UNIMI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GET U.O.1 UNIMI.COORDINATORE"/>
      <sheetName val="Personale A1"/>
      <sheetName val="Personale A2 "/>
      <sheetName val="Ammortamento "/>
      <sheetName val="Extra budget "/>
      <sheetName val="BUDGET COMPLESSIVO DI PROGETTO"/>
    </sheetNames>
    <sheetDataSet>
      <sheetData sheetId="0">
        <row r="7">
          <cell r="C7" t="str">
            <v>RUOLO
 (PA, PO, RICERCATORE CONFERMATO, RICERCATORE A TEMPO DETERMINATO secondo le specifiche indicate dal bando, CONTRATTO DI RICERCA)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ork.unimi.it/rlavoro/retribuzioni/2076.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ork.unimi.it/rlavoro/retribuzioni/2076.ht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2:I42"/>
  <sheetViews>
    <sheetView tabSelected="1" zoomScale="80" zoomScaleNormal="80" zoomScaleSheetLayoutView="70" zoomScalePageLayoutView="0" workbookViewId="0" topLeftCell="A1">
      <selection activeCell="C23" sqref="C23"/>
    </sheetView>
  </sheetViews>
  <sheetFormatPr defaultColWidth="8.57421875" defaultRowHeight="12.75"/>
  <cols>
    <col min="1" max="1" width="40.57421875" style="10" customWidth="1"/>
    <col min="2" max="2" width="32.421875" style="10" customWidth="1"/>
    <col min="3" max="3" width="22.57421875" style="24" customWidth="1"/>
    <col min="4" max="4" width="22.57421875" style="10" customWidth="1"/>
    <col min="5" max="5" width="92.421875" style="26" customWidth="1"/>
    <col min="6" max="6" width="5.57421875" style="10" customWidth="1"/>
    <col min="7" max="7" width="6.00390625" style="10" customWidth="1"/>
    <col min="8" max="16384" width="8.57421875" style="10" customWidth="1"/>
  </cols>
  <sheetData>
    <row r="1" ht="15.75" customHeight="1" thickBot="1"/>
    <row r="2" spans="1:5" ht="22.5" customHeight="1" thickBot="1">
      <c r="A2" s="366" t="s">
        <v>29</v>
      </c>
      <c r="B2" s="367"/>
      <c r="C2" s="367"/>
      <c r="D2" s="367"/>
      <c r="E2" s="368"/>
    </row>
    <row r="3" spans="1:6" ht="27.75" customHeight="1" thickBot="1">
      <c r="A3" s="369" t="s">
        <v>45</v>
      </c>
      <c r="B3" s="370"/>
      <c r="C3" s="371" t="s">
        <v>41</v>
      </c>
      <c r="D3" s="372"/>
      <c r="E3" s="71" t="s">
        <v>42</v>
      </c>
      <c r="F3" s="31"/>
    </row>
    <row r="4" spans="1:6" ht="6.75" customHeight="1" thickBot="1">
      <c r="A4" s="373"/>
      <c r="B4" s="374"/>
      <c r="C4" s="374"/>
      <c r="D4" s="374"/>
      <c r="E4" s="375"/>
      <c r="F4" s="31"/>
    </row>
    <row r="5" spans="1:7" ht="75" customHeight="1" thickBot="1">
      <c r="A5" s="376" t="s">
        <v>48</v>
      </c>
      <c r="B5" s="377"/>
      <c r="C5" s="378" t="s">
        <v>129</v>
      </c>
      <c r="D5" s="379"/>
      <c r="E5" s="72"/>
      <c r="F5" s="69"/>
      <c r="G5" s="70"/>
    </row>
    <row r="6" spans="1:7" ht="33.75" customHeight="1" thickBot="1">
      <c r="A6" s="388" t="s">
        <v>83</v>
      </c>
      <c r="B6" s="389"/>
      <c r="C6" s="380" t="s">
        <v>46</v>
      </c>
      <c r="D6" s="381"/>
      <c r="E6" s="2"/>
      <c r="F6" s="69"/>
      <c r="G6" s="70"/>
    </row>
    <row r="7" spans="1:7" ht="152.25" customHeight="1" thickBot="1">
      <c r="A7" s="390"/>
      <c r="B7" s="391"/>
      <c r="C7" s="382" t="s">
        <v>84</v>
      </c>
      <c r="D7" s="383"/>
      <c r="E7" s="2"/>
      <c r="F7" s="69"/>
      <c r="G7" s="70"/>
    </row>
    <row r="8" spans="1:7" ht="72" customHeight="1" thickBot="1">
      <c r="A8" s="392"/>
      <c r="B8" s="393"/>
      <c r="C8" s="396" t="s">
        <v>95</v>
      </c>
      <c r="D8" s="397"/>
      <c r="E8" s="3"/>
      <c r="F8" s="69"/>
      <c r="G8" s="70"/>
    </row>
    <row r="9" spans="1:7" ht="71.25" customHeight="1" thickBot="1">
      <c r="A9" s="394" t="s">
        <v>82</v>
      </c>
      <c r="B9" s="395"/>
      <c r="C9" s="398"/>
      <c r="D9" s="399"/>
      <c r="E9" s="4"/>
      <c r="F9" s="69"/>
      <c r="G9" s="70"/>
    </row>
    <row r="10" spans="1:7" ht="41.25" customHeight="1" thickBot="1">
      <c r="A10" s="384" t="s">
        <v>9</v>
      </c>
      <c r="B10" s="385"/>
      <c r="C10" s="386"/>
      <c r="D10" s="387"/>
      <c r="E10" s="2"/>
      <c r="F10" s="69"/>
      <c r="G10" s="70"/>
    </row>
    <row r="11" spans="1:7" ht="27.75" customHeight="1" thickBot="1">
      <c r="A11" s="384" t="s">
        <v>30</v>
      </c>
      <c r="B11" s="385"/>
      <c r="C11" s="386"/>
      <c r="D11" s="387"/>
      <c r="E11" s="2"/>
      <c r="F11" s="69"/>
      <c r="G11" s="70"/>
    </row>
    <row r="12" spans="1:6" ht="8.25" customHeight="1" thickBot="1">
      <c r="A12" s="373"/>
      <c r="B12" s="374"/>
      <c r="C12" s="374"/>
      <c r="D12" s="374"/>
      <c r="E12" s="375"/>
      <c r="F12" s="31"/>
    </row>
    <row r="13" spans="1:6" s="52" customFormat="1" ht="34.5" customHeight="1" thickBot="1">
      <c r="A13" s="405" t="s">
        <v>49</v>
      </c>
      <c r="B13" s="406"/>
      <c r="C13" s="406"/>
      <c r="D13" s="407"/>
      <c r="E13" s="408"/>
      <c r="F13" s="51"/>
    </row>
    <row r="14" spans="1:6" ht="12.75" customHeight="1" thickTop="1">
      <c r="A14" s="409" t="s">
        <v>1</v>
      </c>
      <c r="B14" s="53"/>
      <c r="C14" s="411" t="s">
        <v>23</v>
      </c>
      <c r="D14" s="424" t="s">
        <v>28</v>
      </c>
      <c r="E14" s="413" t="s">
        <v>2</v>
      </c>
      <c r="F14" s="31"/>
    </row>
    <row r="15" spans="1:6" ht="46.5" customHeight="1" thickBot="1">
      <c r="A15" s="410"/>
      <c r="B15" s="54"/>
      <c r="C15" s="412"/>
      <c r="D15" s="425"/>
      <c r="E15" s="414"/>
      <c r="F15" s="31"/>
    </row>
    <row r="16" spans="1:8" ht="31.5" customHeight="1" thickBot="1">
      <c r="A16" s="422" t="s">
        <v>54</v>
      </c>
      <c r="B16" s="55" t="s">
        <v>50</v>
      </c>
      <c r="C16" s="56">
        <f>'Personale A1'!$H$10</f>
        <v>0</v>
      </c>
      <c r="D16" s="415">
        <f>C16+C17</f>
        <v>0</v>
      </c>
      <c r="E16" s="400" t="s">
        <v>65</v>
      </c>
      <c r="F16" s="31"/>
      <c r="H16" s="57"/>
    </row>
    <row r="17" spans="1:6" s="32" customFormat="1" ht="33" customHeight="1" thickBot="1">
      <c r="A17" s="423"/>
      <c r="B17" s="58" t="s">
        <v>52</v>
      </c>
      <c r="C17" s="59">
        <f>'Personale A1'!H23+'Personale A1'!H30</f>
        <v>0</v>
      </c>
      <c r="D17" s="416"/>
      <c r="E17" s="401"/>
      <c r="F17" s="35"/>
    </row>
    <row r="18" spans="1:9" s="32" customFormat="1" ht="43.5" customHeight="1" thickBot="1">
      <c r="A18" s="60" t="s">
        <v>55</v>
      </c>
      <c r="B18" s="61" t="s">
        <v>53</v>
      </c>
      <c r="C18" s="258">
        <f>'Personale A2 '!$E$25</f>
        <v>0</v>
      </c>
      <c r="D18" s="63">
        <f aca="true" t="shared" si="0" ref="D18:D23">C18</f>
        <v>0</v>
      </c>
      <c r="E18" s="64" t="s">
        <v>88</v>
      </c>
      <c r="F18" s="65"/>
      <c r="G18" s="66"/>
      <c r="H18" s="66"/>
      <c r="I18" s="66"/>
    </row>
    <row r="19" spans="1:6" s="32" customFormat="1" ht="50.25" customHeight="1" thickBot="1">
      <c r="A19" s="67" t="s">
        <v>72</v>
      </c>
      <c r="B19" s="68"/>
      <c r="C19" s="62">
        <f>'Ammortamento '!$F$15</f>
        <v>0</v>
      </c>
      <c r="D19" s="39">
        <f t="shared" si="0"/>
        <v>0</v>
      </c>
      <c r="E19" s="48" t="s">
        <v>44</v>
      </c>
      <c r="F19" s="35"/>
    </row>
    <row r="20" spans="1:6" s="32" customFormat="1" ht="95.25" customHeight="1" thickBot="1">
      <c r="A20" s="49" t="s">
        <v>73</v>
      </c>
      <c r="B20" s="50" t="s">
        <v>40</v>
      </c>
      <c r="C20" s="5"/>
      <c r="D20" s="43">
        <f t="shared" si="0"/>
        <v>0</v>
      </c>
      <c r="E20" s="48" t="s">
        <v>94</v>
      </c>
      <c r="F20" s="35"/>
    </row>
    <row r="21" spans="1:6" s="32" customFormat="1" ht="54" customHeight="1" thickBot="1">
      <c r="A21" s="46" t="s">
        <v>75</v>
      </c>
      <c r="B21" s="45"/>
      <c r="C21" s="47">
        <f>(D16+D18)*15%</f>
        <v>0</v>
      </c>
      <c r="D21" s="43">
        <f t="shared" si="0"/>
        <v>0</v>
      </c>
      <c r="E21" s="40" t="s">
        <v>74</v>
      </c>
      <c r="F21" s="35"/>
    </row>
    <row r="22" spans="1:6" s="32" customFormat="1" ht="56.25" customHeight="1" thickBot="1">
      <c r="A22" s="44" t="s">
        <v>76</v>
      </c>
      <c r="B22" s="45"/>
      <c r="C22" s="6"/>
      <c r="D22" s="43">
        <f t="shared" si="0"/>
        <v>0</v>
      </c>
      <c r="E22" s="40" t="s">
        <v>77</v>
      </c>
      <c r="F22" s="35"/>
    </row>
    <row r="23" spans="1:6" s="32" customFormat="1" ht="110.25" customHeight="1" thickBot="1">
      <c r="A23" s="41" t="s">
        <v>78</v>
      </c>
      <c r="B23" s="42"/>
      <c r="C23" s="7"/>
      <c r="D23" s="39">
        <f t="shared" si="0"/>
        <v>0</v>
      </c>
      <c r="E23" s="40" t="s">
        <v>79</v>
      </c>
      <c r="F23" s="35"/>
    </row>
    <row r="24" spans="1:6" s="32" customFormat="1" ht="27" customHeight="1" thickBot="1" thickTop="1">
      <c r="A24" s="28" t="s">
        <v>0</v>
      </c>
      <c r="B24" s="28"/>
      <c r="C24" s="29">
        <f>SUM(C16:C23)</f>
        <v>0</v>
      </c>
      <c r="D24" s="30">
        <f>SUM(D16:D23)</f>
        <v>0</v>
      </c>
      <c r="E24" s="257" t="s">
        <v>124</v>
      </c>
      <c r="F24" s="31"/>
    </row>
    <row r="25" spans="1:6" ht="12.75">
      <c r="A25" s="33"/>
      <c r="B25" s="23"/>
      <c r="C25" s="34"/>
      <c r="D25" s="35"/>
      <c r="E25" s="36"/>
      <c r="F25" s="31"/>
    </row>
    <row r="26" spans="1:6" ht="13.5" thickBot="1">
      <c r="A26" s="33"/>
      <c r="B26" s="23"/>
      <c r="C26" s="37"/>
      <c r="D26" s="35"/>
      <c r="E26" s="36"/>
      <c r="F26" s="31"/>
    </row>
    <row r="27" spans="1:5" ht="21.75" customHeight="1">
      <c r="A27" s="402" t="s">
        <v>26</v>
      </c>
      <c r="B27" s="403"/>
      <c r="C27" s="403"/>
      <c r="D27" s="404"/>
      <c r="E27" s="9"/>
    </row>
    <row r="28" spans="1:4" ht="23.25" customHeight="1">
      <c r="A28" s="417" t="s">
        <v>154</v>
      </c>
      <c r="B28" s="418"/>
      <c r="C28" s="419"/>
      <c r="D28" s="38">
        <f>'Personale A2 '!$E$27</f>
        <v>0</v>
      </c>
    </row>
    <row r="29" spans="1:4" ht="23.25" customHeight="1">
      <c r="A29" s="417" t="s">
        <v>155</v>
      </c>
      <c r="B29" s="418"/>
      <c r="C29" s="419"/>
      <c r="D29" s="38">
        <f>D19+D20+D22+D23</f>
        <v>0</v>
      </c>
    </row>
    <row r="30" spans="1:4" ht="23.25" customHeight="1">
      <c r="A30" s="417" t="s">
        <v>35</v>
      </c>
      <c r="B30" s="418"/>
      <c r="C30" s="419"/>
      <c r="D30" s="38">
        <f>'Extra budget '!$B$12</f>
        <v>0</v>
      </c>
    </row>
    <row r="31" spans="1:4" ht="23.25" customHeight="1">
      <c r="A31" s="417" t="s">
        <v>19</v>
      </c>
      <c r="B31" s="418"/>
      <c r="C31" s="419"/>
      <c r="D31" s="38">
        <f>'Ammortamento '!$F$17</f>
        <v>0</v>
      </c>
    </row>
    <row r="32" spans="1:5" ht="48" customHeight="1">
      <c r="A32" s="426" t="s">
        <v>98</v>
      </c>
      <c r="B32" s="427"/>
      <c r="C32" s="428"/>
      <c r="D32" s="38">
        <f>D33*5%</f>
        <v>0</v>
      </c>
      <c r="E32" s="27"/>
    </row>
    <row r="33" spans="1:5" ht="23.25" customHeight="1" thickBot="1">
      <c r="A33" s="420" t="s">
        <v>32</v>
      </c>
      <c r="B33" s="421"/>
      <c r="C33" s="421"/>
      <c r="D33" s="8">
        <f>D24</f>
        <v>0</v>
      </c>
      <c r="E33" s="9"/>
    </row>
    <row r="34" spans="1:5" ht="23.25" customHeight="1" thickBot="1">
      <c r="A34" s="11" t="s">
        <v>7</v>
      </c>
      <c r="B34" s="12"/>
      <c r="C34" s="13"/>
      <c r="D34" s="14">
        <f>D33-D28-D29-D30-D31-D32</f>
        <v>0</v>
      </c>
      <c r="E34" s="15" t="str">
        <f>IF(D34&gt;=0,"OK","ERRORE")</f>
        <v>OK</v>
      </c>
    </row>
    <row r="35" spans="1:5" ht="31.5" customHeight="1">
      <c r="A35" s="16"/>
      <c r="B35" s="16"/>
      <c r="C35" s="17"/>
      <c r="D35" s="18"/>
      <c r="E35" s="19"/>
    </row>
    <row r="36" spans="1:5" s="23" customFormat="1" ht="31.5" customHeight="1">
      <c r="A36" s="20"/>
      <c r="B36" s="20"/>
      <c r="C36" s="17"/>
      <c r="D36" s="21"/>
      <c r="E36" s="22"/>
    </row>
    <row r="37" ht="22.5" customHeight="1">
      <c r="D37" s="25"/>
    </row>
    <row r="38" ht="22.5" customHeight="1">
      <c r="D38" s="25"/>
    </row>
    <row r="39" ht="22.5" customHeight="1">
      <c r="D39" s="25"/>
    </row>
    <row r="40" ht="22.5" customHeight="1">
      <c r="D40" s="25"/>
    </row>
    <row r="41" ht="22.5" customHeight="1">
      <c r="D41" s="25"/>
    </row>
    <row r="42" ht="33" customHeight="1">
      <c r="D42" s="25"/>
    </row>
    <row r="43" ht="34.5" customHeight="1"/>
    <row r="44" ht="38.25" customHeight="1"/>
  </sheetData>
  <sheetProtection password="E7BE" sheet="1" selectLockedCells="1"/>
  <protectedRanges>
    <protectedRange sqref="E6:E11 C9:D11 C20:C21 C23" name="Intervallo1"/>
  </protectedRanges>
  <mergeCells count="33">
    <mergeCell ref="A28:C28"/>
    <mergeCell ref="A30:C30"/>
    <mergeCell ref="A31:C31"/>
    <mergeCell ref="A33:C33"/>
    <mergeCell ref="A16:A17"/>
    <mergeCell ref="D14:D15"/>
    <mergeCell ref="A32:C32"/>
    <mergeCell ref="A29:C29"/>
    <mergeCell ref="E16:E17"/>
    <mergeCell ref="A27:D27"/>
    <mergeCell ref="A11:B11"/>
    <mergeCell ref="C11:D11"/>
    <mergeCell ref="A13:E13"/>
    <mergeCell ref="A14:A15"/>
    <mergeCell ref="C14:C15"/>
    <mergeCell ref="E14:E15"/>
    <mergeCell ref="D16:D17"/>
    <mergeCell ref="C6:D6"/>
    <mergeCell ref="C7:D7"/>
    <mergeCell ref="A10:B10"/>
    <mergeCell ref="C10:D10"/>
    <mergeCell ref="A12:E12"/>
    <mergeCell ref="A6:B7"/>
    <mergeCell ref="A8:B8"/>
    <mergeCell ref="A9:B9"/>
    <mergeCell ref="C8:D8"/>
    <mergeCell ref="C9:D9"/>
    <mergeCell ref="A2:E2"/>
    <mergeCell ref="A3:B3"/>
    <mergeCell ref="C3:D3"/>
    <mergeCell ref="A4:E4"/>
    <mergeCell ref="A5:B5"/>
    <mergeCell ref="C5:D5"/>
  </mergeCells>
  <conditionalFormatting sqref="D32">
    <cfRule type="cellIs" priority="2" dxfId="0" operator="lessThan" stopIfTrue="1">
      <formula>0</formula>
    </cfRule>
  </conditionalFormatting>
  <conditionalFormatting sqref="D34">
    <cfRule type="cellIs" priority="1" dxfId="0" operator="lessThan" stopIfTrue="1">
      <formula>0</formula>
    </cfRule>
  </conditionalFormatting>
  <printOptions/>
  <pageMargins left="0.2755905511811024" right="0.1968503937007874" top="0.5118110236220472" bottom="0.35433070866141736" header="0.1968503937007874" footer="0.2362204724409449"/>
  <pageSetup horizontalDpi="600" verticalDpi="600" orientation="landscape" paperSize="9" scale="62" r:id="rId3"/>
  <headerFooter alignWithMargins="0">
    <oddHeader>&amp;L&amp;G</oddHeader>
    <oddFooter>&amp;R&amp;"Britannic Bold,Normale"&amp;8Direzione Servizi per la Ricerca</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M36"/>
  <sheetViews>
    <sheetView zoomScale="90" zoomScaleNormal="90" zoomScalePageLayoutView="0" workbookViewId="0" topLeftCell="A7">
      <selection activeCell="B22" sqref="B22"/>
    </sheetView>
  </sheetViews>
  <sheetFormatPr defaultColWidth="8.57421875" defaultRowHeight="12.75"/>
  <cols>
    <col min="1" max="1" width="31.8515625" style="10" customWidth="1"/>
    <col min="2" max="2" width="21.421875" style="10" customWidth="1"/>
    <col min="3" max="3" width="33.57421875" style="10" customWidth="1"/>
    <col min="4" max="4" width="9.421875" style="10" customWidth="1"/>
    <col min="5" max="5" width="12.00390625" style="10" customWidth="1"/>
    <col min="6" max="6" width="25.8515625" style="85" customWidth="1"/>
    <col min="7" max="7" width="18.421875" style="10" customWidth="1"/>
    <col min="8" max="8" width="19.57421875" style="10" customWidth="1"/>
    <col min="9" max="9" width="7.421875" style="10" customWidth="1"/>
    <col min="10" max="10" width="4.421875" style="10" customWidth="1"/>
    <col min="11" max="11" width="6.421875" style="10" customWidth="1"/>
    <col min="12" max="16384" width="8.57421875" style="10" customWidth="1"/>
  </cols>
  <sheetData>
    <row r="1" spans="1:9" ht="22.5" customHeight="1" thickBot="1">
      <c r="A1" s="435" t="s">
        <v>43</v>
      </c>
      <c r="B1" s="436"/>
      <c r="C1" s="436"/>
      <c r="D1" s="437"/>
      <c r="E1" s="438" t="s">
        <v>41</v>
      </c>
      <c r="F1" s="438"/>
      <c r="G1" s="439"/>
      <c r="H1" s="440"/>
      <c r="I1" s="144"/>
    </row>
    <row r="2" spans="1:9" ht="21.75" customHeight="1">
      <c r="A2" s="441" t="s">
        <v>51</v>
      </c>
      <c r="B2" s="442"/>
      <c r="C2" s="442"/>
      <c r="D2" s="443"/>
      <c r="E2" s="444">
        <f>'BUDGET U.O.1 UNIMI.COORDINATORE'!E6</f>
        <v>0</v>
      </c>
      <c r="F2" s="445"/>
      <c r="G2" s="445"/>
      <c r="H2" s="445"/>
      <c r="I2" s="429" t="s">
        <v>6</v>
      </c>
    </row>
    <row r="3" spans="1:9" ht="24.75" customHeight="1" thickBot="1">
      <c r="A3" s="452" t="s">
        <v>31</v>
      </c>
      <c r="B3" s="453"/>
      <c r="C3" s="453"/>
      <c r="D3" s="454"/>
      <c r="E3" s="455">
        <f>'BUDGET U.O.1 UNIMI.COORDINATORE'!E10</f>
        <v>0</v>
      </c>
      <c r="F3" s="456"/>
      <c r="G3" s="456"/>
      <c r="H3" s="456"/>
      <c r="I3" s="430"/>
    </row>
    <row r="4" spans="1:9" ht="39.75" customHeight="1" thickBot="1">
      <c r="A4" s="448" t="s">
        <v>56</v>
      </c>
      <c r="B4" s="449"/>
      <c r="C4" s="449"/>
      <c r="D4" s="449"/>
      <c r="E4" s="449"/>
      <c r="F4" s="450"/>
      <c r="G4" s="451"/>
      <c r="H4" s="451"/>
      <c r="I4" s="430"/>
    </row>
    <row r="5" spans="1:9" ht="35.25" customHeight="1" thickBot="1">
      <c r="A5" s="446" t="s">
        <v>47</v>
      </c>
      <c r="B5" s="447"/>
      <c r="C5" s="447"/>
      <c r="D5" s="447"/>
      <c r="E5" s="447"/>
      <c r="F5" s="447"/>
      <c r="G5" s="447"/>
      <c r="H5" s="447"/>
      <c r="I5" s="430"/>
    </row>
    <row r="6" spans="1:9" ht="69" customHeight="1" thickBot="1">
      <c r="A6" s="109" t="s">
        <v>27</v>
      </c>
      <c r="B6" s="109" t="s">
        <v>13</v>
      </c>
      <c r="C6" s="109" t="s">
        <v>36</v>
      </c>
      <c r="D6" s="136" t="s">
        <v>3</v>
      </c>
      <c r="E6" s="136" t="s">
        <v>4</v>
      </c>
      <c r="F6" s="137" t="s">
        <v>58</v>
      </c>
      <c r="G6" s="109" t="s">
        <v>63</v>
      </c>
      <c r="H6" s="110" t="s">
        <v>57</v>
      </c>
      <c r="I6" s="430"/>
    </row>
    <row r="7" spans="1:9" ht="63" customHeight="1">
      <c r="A7" s="457" t="s">
        <v>153</v>
      </c>
      <c r="B7" s="458"/>
      <c r="C7" s="458"/>
      <c r="D7" s="458"/>
      <c r="E7" s="458"/>
      <c r="F7" s="458"/>
      <c r="G7" s="458"/>
      <c r="H7" s="458"/>
      <c r="I7" s="430"/>
    </row>
    <row r="8" spans="1:9" ht="18" customHeight="1" thickBot="1">
      <c r="A8" s="138" t="s">
        <v>22</v>
      </c>
      <c r="B8" s="139"/>
      <c r="C8" s="139"/>
      <c r="D8" s="140"/>
      <c r="E8" s="140"/>
      <c r="F8" s="141"/>
      <c r="G8" s="140"/>
      <c r="H8" s="142"/>
      <c r="I8" s="430"/>
    </row>
    <row r="9" spans="1:9" ht="40.5" customHeight="1" thickBot="1">
      <c r="A9" s="73"/>
      <c r="B9" s="74"/>
      <c r="C9" s="74"/>
      <c r="D9" s="111"/>
      <c r="E9" s="111"/>
      <c r="F9" s="75"/>
      <c r="G9" s="76"/>
      <c r="H9" s="134">
        <f>F9*G9</f>
        <v>0</v>
      </c>
      <c r="I9" s="430"/>
    </row>
    <row r="10" spans="1:9" ht="13.5" customHeight="1" thickBot="1">
      <c r="A10" s="118" t="s">
        <v>24</v>
      </c>
      <c r="B10" s="119"/>
      <c r="C10" s="119"/>
      <c r="D10" s="120"/>
      <c r="E10" s="120"/>
      <c r="F10" s="121"/>
      <c r="G10" s="122"/>
      <c r="H10" s="123">
        <f>SUM(H9:H9)</f>
        <v>0</v>
      </c>
      <c r="I10" s="430"/>
    </row>
    <row r="11" spans="1:9" ht="4.5" customHeight="1" thickBot="1">
      <c r="A11" s="124"/>
      <c r="B11" s="125"/>
      <c r="C11" s="125"/>
      <c r="D11" s="126"/>
      <c r="E11" s="126"/>
      <c r="F11" s="127"/>
      <c r="G11" s="126"/>
      <c r="H11" s="128"/>
      <c r="I11" s="430"/>
    </row>
    <row r="12" spans="1:9" ht="17.25" customHeight="1" thickBot="1">
      <c r="A12" s="129" t="s">
        <v>21</v>
      </c>
      <c r="B12" s="130"/>
      <c r="C12" s="130"/>
      <c r="D12" s="131"/>
      <c r="E12" s="131"/>
      <c r="F12" s="132"/>
      <c r="G12" s="131"/>
      <c r="H12" s="133"/>
      <c r="I12" s="430"/>
    </row>
    <row r="13" spans="1:9" ht="12">
      <c r="A13" s="115" t="s">
        <v>38</v>
      </c>
      <c r="B13" s="74"/>
      <c r="C13" s="74"/>
      <c r="D13" s="114"/>
      <c r="E13" s="114"/>
      <c r="F13" s="77"/>
      <c r="G13" s="78"/>
      <c r="H13" s="112">
        <f>F13*G13</f>
        <v>0</v>
      </c>
      <c r="I13" s="430"/>
    </row>
    <row r="14" spans="1:9" ht="12">
      <c r="A14" s="116" t="s">
        <v>38</v>
      </c>
      <c r="B14" s="79"/>
      <c r="C14" s="79"/>
      <c r="D14" s="111"/>
      <c r="E14" s="111"/>
      <c r="F14" s="75"/>
      <c r="G14" s="76"/>
      <c r="H14" s="113">
        <f aca="true" t="shared" si="0" ref="H14:H20">F14*G14</f>
        <v>0</v>
      </c>
      <c r="I14" s="430"/>
    </row>
    <row r="15" spans="1:9" ht="12">
      <c r="A15" s="116" t="s">
        <v>38</v>
      </c>
      <c r="B15" s="79"/>
      <c r="C15" s="79"/>
      <c r="D15" s="111"/>
      <c r="E15" s="111"/>
      <c r="F15" s="75"/>
      <c r="G15" s="76"/>
      <c r="H15" s="113">
        <f t="shared" si="0"/>
        <v>0</v>
      </c>
      <c r="I15" s="430"/>
    </row>
    <row r="16" spans="1:9" ht="12">
      <c r="A16" s="116" t="s">
        <v>38</v>
      </c>
      <c r="B16" s="79"/>
      <c r="C16" s="79"/>
      <c r="D16" s="111"/>
      <c r="E16" s="111"/>
      <c r="F16" s="75"/>
      <c r="G16" s="76"/>
      <c r="H16" s="113">
        <f t="shared" si="0"/>
        <v>0</v>
      </c>
      <c r="I16" s="430"/>
    </row>
    <row r="17" spans="1:9" ht="12">
      <c r="A17" s="116" t="s">
        <v>38</v>
      </c>
      <c r="B17" s="79"/>
      <c r="C17" s="79"/>
      <c r="D17" s="111"/>
      <c r="E17" s="111"/>
      <c r="F17" s="75"/>
      <c r="G17" s="76"/>
      <c r="H17" s="113">
        <f t="shared" si="0"/>
        <v>0</v>
      </c>
      <c r="I17" s="430"/>
    </row>
    <row r="18" spans="1:9" ht="12">
      <c r="A18" s="116" t="s">
        <v>38</v>
      </c>
      <c r="B18" s="79"/>
      <c r="C18" s="79"/>
      <c r="D18" s="111"/>
      <c r="E18" s="111"/>
      <c r="F18" s="75"/>
      <c r="G18" s="76"/>
      <c r="H18" s="113">
        <f t="shared" si="0"/>
        <v>0</v>
      </c>
      <c r="I18" s="430"/>
    </row>
    <row r="19" spans="1:9" ht="12.75" customHeight="1">
      <c r="A19" s="116" t="s">
        <v>38</v>
      </c>
      <c r="B19" s="79"/>
      <c r="C19" s="80"/>
      <c r="D19" s="111"/>
      <c r="E19" s="111"/>
      <c r="F19" s="75"/>
      <c r="G19" s="76"/>
      <c r="H19" s="113">
        <f t="shared" si="0"/>
        <v>0</v>
      </c>
      <c r="I19" s="430"/>
    </row>
    <row r="20" spans="1:9" ht="12">
      <c r="A20" s="116" t="s">
        <v>38</v>
      </c>
      <c r="B20" s="79"/>
      <c r="C20" s="80"/>
      <c r="D20" s="111"/>
      <c r="E20" s="111"/>
      <c r="F20" s="75"/>
      <c r="G20" s="76"/>
      <c r="H20" s="113">
        <f t="shared" si="0"/>
        <v>0</v>
      </c>
      <c r="I20" s="430"/>
    </row>
    <row r="21" spans="1:9" ht="28.5" customHeight="1" thickBot="1">
      <c r="A21" s="117" t="s">
        <v>160</v>
      </c>
      <c r="B21" s="593"/>
      <c r="C21" s="594"/>
      <c r="D21" s="595"/>
      <c r="E21" s="595"/>
      <c r="F21" s="596"/>
      <c r="G21" s="597" t="s">
        <v>96</v>
      </c>
      <c r="H21" s="598"/>
      <c r="I21" s="430"/>
    </row>
    <row r="22" spans="1:9" ht="27.75" customHeight="1" thickBot="1">
      <c r="A22" s="117" t="s">
        <v>160</v>
      </c>
      <c r="B22" s="593"/>
      <c r="C22" s="594"/>
      <c r="D22" s="595"/>
      <c r="E22" s="595"/>
      <c r="F22" s="596"/>
      <c r="G22" s="599"/>
      <c r="H22" s="598"/>
      <c r="I22" s="430"/>
    </row>
    <row r="23" spans="1:9" ht="26.25" customHeight="1" thickBot="1">
      <c r="A23" s="96" t="s">
        <v>97</v>
      </c>
      <c r="B23" s="97"/>
      <c r="C23" s="97"/>
      <c r="D23" s="98"/>
      <c r="E23" s="99"/>
      <c r="F23" s="100"/>
      <c r="G23" s="101">
        <f>SUM(G9:G22)</f>
        <v>0</v>
      </c>
      <c r="H23" s="102">
        <f>SUM(H13:H20)</f>
        <v>0</v>
      </c>
      <c r="I23" s="430"/>
    </row>
    <row r="24" spans="1:13" ht="6" customHeight="1" thickBot="1">
      <c r="A24" s="103"/>
      <c r="B24" s="104"/>
      <c r="C24" s="104"/>
      <c r="D24" s="104"/>
      <c r="E24" s="104"/>
      <c r="F24" s="104"/>
      <c r="G24" s="104"/>
      <c r="H24" s="104"/>
      <c r="I24" s="430"/>
      <c r="J24" s="35"/>
      <c r="K24" s="35"/>
      <c r="L24" s="35"/>
      <c r="M24" s="23"/>
    </row>
    <row r="25" spans="1:13" ht="22.5" customHeight="1" thickBot="1">
      <c r="A25" s="105" t="s">
        <v>91</v>
      </c>
      <c r="B25" s="106"/>
      <c r="C25" s="106"/>
      <c r="D25" s="469"/>
      <c r="E25" s="470"/>
      <c r="F25" s="471"/>
      <c r="G25" s="106"/>
      <c r="H25" s="107"/>
      <c r="I25" s="430"/>
      <c r="J25" s="35"/>
      <c r="K25" s="35"/>
      <c r="L25" s="35"/>
      <c r="M25" s="23"/>
    </row>
    <row r="26" spans="1:13" ht="54" customHeight="1" thickBot="1">
      <c r="A26" s="108"/>
      <c r="B26" s="109" t="s">
        <v>60</v>
      </c>
      <c r="C26" s="109" t="s">
        <v>61</v>
      </c>
      <c r="D26" s="461" t="s">
        <v>62</v>
      </c>
      <c r="E26" s="462"/>
      <c r="F26" s="463"/>
      <c r="G26" s="109" t="s">
        <v>64</v>
      </c>
      <c r="H26" s="110" t="s">
        <v>57</v>
      </c>
      <c r="I26" s="430"/>
      <c r="J26" s="35"/>
      <c r="K26" s="35"/>
      <c r="L26" s="35"/>
      <c r="M26" s="23"/>
    </row>
    <row r="27" spans="1:13" ht="12">
      <c r="A27" s="95" t="s">
        <v>90</v>
      </c>
      <c r="B27" s="81"/>
      <c r="C27" s="81"/>
      <c r="D27" s="464"/>
      <c r="E27" s="465"/>
      <c r="F27" s="466"/>
      <c r="G27" s="81"/>
      <c r="H27" s="94">
        <f>D27*G27</f>
        <v>0</v>
      </c>
      <c r="I27" s="430"/>
      <c r="J27" s="35"/>
      <c r="K27" s="35"/>
      <c r="L27" s="35"/>
      <c r="M27" s="23"/>
    </row>
    <row r="28" spans="1:13" ht="12">
      <c r="A28" s="95" t="s">
        <v>90</v>
      </c>
      <c r="B28" s="81"/>
      <c r="C28" s="82"/>
      <c r="D28" s="467"/>
      <c r="E28" s="467"/>
      <c r="F28" s="467"/>
      <c r="G28" s="81"/>
      <c r="H28" s="94">
        <f>D28*G28</f>
        <v>0</v>
      </c>
      <c r="I28" s="430"/>
      <c r="J28" s="35"/>
      <c r="K28" s="35"/>
      <c r="L28" s="35"/>
      <c r="M28" s="23"/>
    </row>
    <row r="29" spans="1:13" ht="12.75" thickBot="1">
      <c r="A29" s="95" t="s">
        <v>90</v>
      </c>
      <c r="B29" s="83"/>
      <c r="C29" s="83"/>
      <c r="D29" s="468"/>
      <c r="E29" s="468"/>
      <c r="F29" s="468"/>
      <c r="G29" s="83"/>
      <c r="H29" s="94">
        <f>D29*G29</f>
        <v>0</v>
      </c>
      <c r="I29" s="430"/>
      <c r="J29" s="35"/>
      <c r="K29" s="35"/>
      <c r="L29" s="35"/>
      <c r="M29" s="23"/>
    </row>
    <row r="30" spans="1:13" ht="19.5" customHeight="1" thickBot="1">
      <c r="A30" s="91" t="s">
        <v>59</v>
      </c>
      <c r="B30" s="432"/>
      <c r="C30" s="433"/>
      <c r="D30" s="433"/>
      <c r="E30" s="433"/>
      <c r="F30" s="434"/>
      <c r="G30" s="92">
        <f>SUM(G27:G29)</f>
        <v>0</v>
      </c>
      <c r="H30" s="93">
        <f>SUM(H27:H29)</f>
        <v>0</v>
      </c>
      <c r="I30" s="431"/>
      <c r="J30" s="35"/>
      <c r="K30" s="35"/>
      <c r="L30" s="35"/>
      <c r="M30" s="23"/>
    </row>
    <row r="31" spans="1:13" ht="12.75" thickBot="1">
      <c r="A31" s="84"/>
      <c r="I31" s="86"/>
      <c r="J31" s="35"/>
      <c r="K31" s="35"/>
      <c r="L31" s="35"/>
      <c r="M31" s="23"/>
    </row>
    <row r="32" spans="1:13" ht="21" customHeight="1" thickBot="1">
      <c r="A32" s="87" t="s">
        <v>25</v>
      </c>
      <c r="B32" s="459"/>
      <c r="C32" s="460"/>
      <c r="D32" s="460"/>
      <c r="E32" s="460"/>
      <c r="F32" s="460"/>
      <c r="G32" s="460"/>
      <c r="H32" s="88">
        <f>H10+H23+H30</f>
        <v>0</v>
      </c>
      <c r="I32" s="35"/>
      <c r="J32" s="35"/>
      <c r="K32" s="35"/>
      <c r="L32" s="35"/>
      <c r="M32" s="89"/>
    </row>
    <row r="33" spans="8:13" ht="12">
      <c r="H33" s="25"/>
      <c r="I33" s="35"/>
      <c r="J33" s="35"/>
      <c r="K33" s="35"/>
      <c r="L33" s="35"/>
      <c r="M33" s="89"/>
    </row>
    <row r="36" ht="12">
      <c r="G36" s="90"/>
    </row>
  </sheetData>
  <sheetProtection password="E7BE" sheet="1" selectLockedCells="1"/>
  <protectedRanges>
    <protectedRange sqref="B9:G9 B13:G22" name="Intervallo1"/>
  </protectedRanges>
  <mergeCells count="18">
    <mergeCell ref="E3:H3"/>
    <mergeCell ref="A7:H7"/>
    <mergeCell ref="B32:G32"/>
    <mergeCell ref="D26:F26"/>
    <mergeCell ref="D27:F27"/>
    <mergeCell ref="D28:F28"/>
    <mergeCell ref="D29:F29"/>
    <mergeCell ref="D25:F25"/>
    <mergeCell ref="I2:I30"/>
    <mergeCell ref="B30:F30"/>
    <mergeCell ref="A1:D1"/>
    <mergeCell ref="E1:H1"/>
    <mergeCell ref="A2:D2"/>
    <mergeCell ref="E2:H2"/>
    <mergeCell ref="A5:H5"/>
    <mergeCell ref="A4:F4"/>
    <mergeCell ref="G4:H4"/>
    <mergeCell ref="A3:D3"/>
  </mergeCells>
  <hyperlinks>
    <hyperlink ref="A5" r:id="rId1" display="https://work.unimi.it/rlavoro/retribuzioni/2076.htm "/>
  </hyperlinks>
  <printOptions/>
  <pageMargins left="0.1968503937007874" right="0.1968503937007874" top="0.3937007874015748" bottom="0.1968503937007874" header="0.7086614173228347" footer="0.5118110236220472"/>
  <pageSetup horizontalDpi="600" verticalDpi="600" orientation="landscape" paperSize="9" scale="70" r:id="rId2"/>
  <headerFooter alignWithMargins="0">
    <oddFooter>&amp;RDirezione Servizi per la Ricerca
</oddFoot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N41"/>
  <sheetViews>
    <sheetView zoomScale="110" zoomScaleNormal="110" zoomScalePageLayoutView="0" workbookViewId="0" topLeftCell="A2">
      <selection activeCell="K2" sqref="K2:K16"/>
    </sheetView>
  </sheetViews>
  <sheetFormatPr defaultColWidth="8.57421875" defaultRowHeight="12.75"/>
  <cols>
    <col min="1" max="1" width="23.7109375" style="10" customWidth="1"/>
    <col min="2" max="2" width="18.7109375" style="85" customWidth="1"/>
    <col min="3" max="3" width="11.57421875" style="10" customWidth="1"/>
    <col min="4" max="4" width="14.421875" style="10" customWidth="1"/>
    <col min="5" max="5" width="16.140625" style="10" customWidth="1"/>
    <col min="6" max="6" width="16.57421875" style="10" customWidth="1"/>
    <col min="7" max="7" width="21.57421875" style="10" customWidth="1"/>
    <col min="8" max="10" width="17.8515625" style="10" customWidth="1"/>
    <col min="11" max="11" width="5.57421875" style="10" customWidth="1"/>
    <col min="12" max="12" width="3.421875" style="10" customWidth="1"/>
    <col min="13" max="14" width="10.421875" style="10" bestFit="1" customWidth="1"/>
    <col min="15" max="16384" width="8.57421875" style="10" customWidth="1"/>
  </cols>
  <sheetData>
    <row r="1" spans="1:11" ht="21.75" customHeight="1" thickBot="1">
      <c r="A1" s="143" t="s">
        <v>8</v>
      </c>
      <c r="B1" s="474" t="str">
        <f>'Personale A1'!E1</f>
        <v>MUR</v>
      </c>
      <c r="C1" s="474"/>
      <c r="D1" s="475"/>
      <c r="E1" s="476"/>
      <c r="F1" s="476"/>
      <c r="G1" s="476"/>
      <c r="H1" s="476"/>
      <c r="I1" s="476"/>
      <c r="J1" s="476"/>
      <c r="K1" s="144"/>
    </row>
    <row r="2" spans="1:11" ht="31.5" customHeight="1">
      <c r="A2" s="162" t="s">
        <v>10</v>
      </c>
      <c r="B2" s="477">
        <f>'BUDGET U.O.1 UNIMI.COORDINATORE'!E6</f>
        <v>0</v>
      </c>
      <c r="C2" s="477"/>
      <c r="D2" s="478"/>
      <c r="E2" s="479"/>
      <c r="F2" s="479"/>
      <c r="G2" s="479"/>
      <c r="H2" s="479"/>
      <c r="I2" s="479"/>
      <c r="J2" s="479"/>
      <c r="K2" s="429" t="s">
        <v>6</v>
      </c>
    </row>
    <row r="3" spans="1:11" ht="22.5" customHeight="1" thickBot="1">
      <c r="A3" s="135" t="s">
        <v>31</v>
      </c>
      <c r="B3" s="477">
        <f>'BUDGET U.O.1 UNIMI.COORDINATORE'!E10</f>
        <v>0</v>
      </c>
      <c r="C3" s="477"/>
      <c r="D3" s="478"/>
      <c r="E3" s="479"/>
      <c r="F3" s="479"/>
      <c r="G3" s="479"/>
      <c r="H3" s="479"/>
      <c r="I3" s="479"/>
      <c r="J3" s="479"/>
      <c r="K3" s="472"/>
    </row>
    <row r="4" spans="1:11" ht="36" customHeight="1" thickBot="1">
      <c r="A4" s="448" t="s">
        <v>66</v>
      </c>
      <c r="B4" s="449"/>
      <c r="C4" s="449"/>
      <c r="D4" s="449"/>
      <c r="E4" s="450"/>
      <c r="F4" s="512" t="s">
        <v>71</v>
      </c>
      <c r="G4" s="513"/>
      <c r="H4" s="513"/>
      <c r="I4" s="513"/>
      <c r="J4" s="514"/>
      <c r="K4" s="472"/>
    </row>
    <row r="5" spans="1:11" ht="36" customHeight="1" thickBot="1">
      <c r="A5" s="446" t="s">
        <v>67</v>
      </c>
      <c r="B5" s="447"/>
      <c r="C5" s="447"/>
      <c r="D5" s="447"/>
      <c r="E5" s="447"/>
      <c r="F5" s="447"/>
      <c r="G5" s="447"/>
      <c r="H5" s="447"/>
      <c r="I5" s="447"/>
      <c r="J5" s="480"/>
      <c r="K5" s="472"/>
    </row>
    <row r="6" spans="1:11" ht="81" customHeight="1" thickBot="1">
      <c r="A6" s="481" t="s">
        <v>152</v>
      </c>
      <c r="B6" s="482"/>
      <c r="C6" s="482"/>
      <c r="D6" s="482"/>
      <c r="E6" s="482"/>
      <c r="F6" s="482"/>
      <c r="G6" s="482"/>
      <c r="H6" s="482"/>
      <c r="I6" s="482"/>
      <c r="J6" s="483"/>
      <c r="K6" s="472"/>
    </row>
    <row r="7" spans="1:11" ht="47.25" customHeight="1" thickBot="1">
      <c r="A7" s="163" t="s">
        <v>99</v>
      </c>
      <c r="B7" s="164" t="s">
        <v>81</v>
      </c>
      <c r="C7" s="163" t="s">
        <v>37</v>
      </c>
      <c r="D7" s="163" t="s">
        <v>68</v>
      </c>
      <c r="E7" s="163" t="s">
        <v>69</v>
      </c>
      <c r="F7" s="163" t="s">
        <v>89</v>
      </c>
      <c r="G7" s="165" t="s">
        <v>70</v>
      </c>
      <c r="H7" s="338" t="s">
        <v>5</v>
      </c>
      <c r="I7" s="319"/>
      <c r="J7" s="320"/>
      <c r="K7" s="472"/>
    </row>
    <row r="8" spans="1:11" ht="20.25" customHeight="1" thickBot="1">
      <c r="A8" s="361" t="s">
        <v>122</v>
      </c>
      <c r="B8" s="519" t="s">
        <v>121</v>
      </c>
      <c r="C8" s="520"/>
      <c r="D8" s="520"/>
      <c r="E8" s="520"/>
      <c r="F8" s="520"/>
      <c r="G8" s="520"/>
      <c r="H8" s="337"/>
      <c r="I8" s="321"/>
      <c r="J8" s="322"/>
      <c r="K8" s="472"/>
    </row>
    <row r="9" spans="1:11" ht="14.25" customHeight="1">
      <c r="A9" s="145"/>
      <c r="B9" s="77"/>
      <c r="C9" s="161">
        <v>12</v>
      </c>
      <c r="D9" s="317"/>
      <c r="E9" s="318">
        <f aca="true" t="shared" si="0" ref="E9:E14">B9/C9*D9</f>
        <v>0</v>
      </c>
      <c r="F9" s="78"/>
      <c r="G9" s="78"/>
      <c r="H9" s="336">
        <f>F9*G9</f>
        <v>0</v>
      </c>
      <c r="I9" s="323"/>
      <c r="J9" s="322"/>
      <c r="K9" s="472"/>
    </row>
    <row r="10" spans="1:11" ht="14.25" customHeight="1" thickBot="1">
      <c r="A10" s="342"/>
      <c r="B10" s="169"/>
      <c r="C10" s="343">
        <v>12</v>
      </c>
      <c r="D10" s="148"/>
      <c r="E10" s="344">
        <f t="shared" si="0"/>
        <v>0</v>
      </c>
      <c r="F10" s="76"/>
      <c r="G10" s="149"/>
      <c r="H10" s="335">
        <f aca="true" t="shared" si="1" ref="H10:H15">F10*G10</f>
        <v>0</v>
      </c>
      <c r="I10" s="324"/>
      <c r="J10" s="325"/>
      <c r="K10" s="472"/>
    </row>
    <row r="11" spans="1:11" ht="19.5" customHeight="1" thickBot="1">
      <c r="A11" s="492" t="s">
        <v>158</v>
      </c>
      <c r="B11" s="493"/>
      <c r="C11" s="493"/>
      <c r="D11" s="494"/>
      <c r="E11" s="358">
        <f>SUM(E9:E10)</f>
        <v>0</v>
      </c>
      <c r="F11" s="359"/>
      <c r="G11" s="357" t="s">
        <v>101</v>
      </c>
      <c r="H11" s="360">
        <f>SUM(H9:H10)</f>
        <v>0</v>
      </c>
      <c r="I11" s="326"/>
      <c r="J11" s="326"/>
      <c r="K11" s="472"/>
    </row>
    <row r="12" spans="1:11" ht="8.25" customHeight="1" thickBot="1">
      <c r="A12" s="484"/>
      <c r="B12" s="485"/>
      <c r="C12" s="485"/>
      <c r="D12" s="485"/>
      <c r="E12" s="485"/>
      <c r="F12" s="486"/>
      <c r="G12" s="485"/>
      <c r="H12" s="485"/>
      <c r="I12" s="487"/>
      <c r="J12" s="488"/>
      <c r="K12" s="472"/>
    </row>
    <row r="13" spans="1:14" ht="22.5" customHeight="1" thickBot="1">
      <c r="A13" s="361" t="s">
        <v>100</v>
      </c>
      <c r="B13" s="521"/>
      <c r="C13" s="522"/>
      <c r="D13" s="522"/>
      <c r="E13" s="522"/>
      <c r="F13" s="522"/>
      <c r="G13" s="522"/>
      <c r="H13" s="523"/>
      <c r="I13" s="329"/>
      <c r="J13" s="330"/>
      <c r="K13" s="472"/>
      <c r="N13" s="57"/>
    </row>
    <row r="14" spans="1:11" s="52" customFormat="1" ht="14.25" customHeight="1">
      <c r="A14" s="145"/>
      <c r="B14" s="77"/>
      <c r="C14" s="161">
        <v>12</v>
      </c>
      <c r="D14" s="327"/>
      <c r="E14" s="318">
        <f t="shared" si="0"/>
        <v>0</v>
      </c>
      <c r="F14" s="328"/>
      <c r="G14" s="328"/>
      <c r="H14" s="340">
        <f t="shared" si="1"/>
        <v>0</v>
      </c>
      <c r="I14" s="323"/>
      <c r="J14" s="322"/>
      <c r="K14" s="472"/>
    </row>
    <row r="15" spans="1:11" ht="14.25" customHeight="1" thickBot="1">
      <c r="A15" s="346"/>
      <c r="B15" s="169"/>
      <c r="C15" s="343">
        <v>12</v>
      </c>
      <c r="D15" s="148"/>
      <c r="E15" s="344">
        <f>B15/C15*D15</f>
        <v>0</v>
      </c>
      <c r="F15" s="76"/>
      <c r="G15" s="149"/>
      <c r="H15" s="341">
        <f t="shared" si="1"/>
        <v>0</v>
      </c>
      <c r="I15" s="324"/>
      <c r="J15" s="325"/>
      <c r="K15" s="472"/>
    </row>
    <row r="16" spans="1:11" ht="18" customHeight="1" thickBot="1">
      <c r="A16" s="347"/>
      <c r="B16" s="348"/>
      <c r="C16" s="348"/>
      <c r="D16" s="349"/>
      <c r="E16" s="351">
        <f>SUM(E14:E15)</f>
        <v>0</v>
      </c>
      <c r="F16" s="345"/>
      <c r="G16" s="357" t="s">
        <v>101</v>
      </c>
      <c r="H16" s="213">
        <f>SUM(H14:H15)</f>
        <v>0</v>
      </c>
      <c r="I16" s="339"/>
      <c r="J16" s="331"/>
      <c r="K16" s="473"/>
    </row>
    <row r="17" ht="18" customHeight="1" thickBot="1"/>
    <row r="18" spans="1:10" ht="21" customHeight="1" thickBot="1">
      <c r="A18" s="515" t="s">
        <v>123</v>
      </c>
      <c r="B18" s="516"/>
      <c r="C18" s="517"/>
      <c r="D18" s="518"/>
      <c r="E18" s="518"/>
      <c r="F18" s="518"/>
      <c r="G18" s="518"/>
      <c r="H18" s="518"/>
      <c r="I18" s="518"/>
      <c r="J18" s="261"/>
    </row>
    <row r="19" spans="1:10" ht="51" customHeight="1" thickBot="1">
      <c r="A19" s="495" t="s">
        <v>87</v>
      </c>
      <c r="B19" s="496"/>
      <c r="C19" s="240" t="s">
        <v>103</v>
      </c>
      <c r="D19" s="240" t="s">
        <v>112</v>
      </c>
      <c r="E19" s="240" t="s">
        <v>104</v>
      </c>
      <c r="F19" s="239" t="s">
        <v>110</v>
      </c>
      <c r="G19" s="163" t="s">
        <v>111</v>
      </c>
      <c r="H19" s="208" t="s">
        <v>118</v>
      </c>
      <c r="I19" s="332"/>
      <c r="J19" s="333"/>
    </row>
    <row r="20" spans="1:10" ht="17.25" customHeight="1" thickBot="1">
      <c r="A20" s="490" t="s">
        <v>109</v>
      </c>
      <c r="B20" s="491"/>
      <c r="C20" s="238">
        <v>2337.57</v>
      </c>
      <c r="D20" s="354"/>
      <c r="E20" s="238">
        <v>3506.35</v>
      </c>
      <c r="F20" s="211"/>
      <c r="G20" s="210">
        <f>(C20*D20)+(E20*F20)</f>
        <v>0</v>
      </c>
      <c r="H20" s="150"/>
      <c r="I20" s="334"/>
      <c r="J20" s="334"/>
    </row>
    <row r="21" spans="1:10" ht="17.25" customHeight="1" thickBot="1">
      <c r="A21" s="490" t="s">
        <v>109</v>
      </c>
      <c r="B21" s="491"/>
      <c r="C21" s="209">
        <v>2337.57</v>
      </c>
      <c r="D21" s="355"/>
      <c r="E21" s="209">
        <v>3506.35</v>
      </c>
      <c r="F21" s="212"/>
      <c r="G21" s="210">
        <f>(C21*D21)+(E21*F21)</f>
        <v>0</v>
      </c>
      <c r="H21" s="151"/>
      <c r="I21" s="334"/>
      <c r="J21" s="334"/>
    </row>
    <row r="22" spans="1:10" ht="18.75" customHeight="1" thickBot="1">
      <c r="A22" s="490" t="s">
        <v>109</v>
      </c>
      <c r="B22" s="491"/>
      <c r="C22" s="209">
        <v>2337.57</v>
      </c>
      <c r="D22" s="355"/>
      <c r="E22" s="209">
        <v>3506.35</v>
      </c>
      <c r="F22" s="212"/>
      <c r="G22" s="210">
        <f>(C22*D22)+(E22*F22)</f>
        <v>0</v>
      </c>
      <c r="H22" s="152"/>
      <c r="I22" s="334"/>
      <c r="J22" s="334"/>
    </row>
    <row r="23" spans="1:10" ht="20.25" customHeight="1" thickBot="1">
      <c r="A23" s="492" t="s">
        <v>159</v>
      </c>
      <c r="B23" s="493"/>
      <c r="C23" s="493"/>
      <c r="D23" s="493"/>
      <c r="E23" s="493"/>
      <c r="F23" s="494"/>
      <c r="G23" s="213">
        <f>SUM(G20:G22)</f>
        <v>0</v>
      </c>
      <c r="H23" s="350">
        <f>SUM(H20:H22)</f>
        <v>0</v>
      </c>
      <c r="I23" s="331"/>
      <c r="J23" s="331"/>
    </row>
    <row r="24" spans="1:7" s="156" customFormat="1" ht="18" customHeight="1" thickBot="1">
      <c r="A24" s="154"/>
      <c r="B24" s="154"/>
      <c r="C24" s="153"/>
      <c r="D24" s="155"/>
      <c r="E24" s="153"/>
      <c r="F24" s="155"/>
      <c r="G24" s="153"/>
    </row>
    <row r="25" spans="1:7" s="156" customFormat="1" ht="18" customHeight="1" thickBot="1">
      <c r="A25" s="524" t="s">
        <v>156</v>
      </c>
      <c r="B25" s="525"/>
      <c r="C25" s="525"/>
      <c r="D25" s="526"/>
      <c r="E25" s="352">
        <f>H11+H16+G23</f>
        <v>0</v>
      </c>
      <c r="F25" s="155"/>
      <c r="G25" s="153"/>
    </row>
    <row r="26" spans="1:7" s="156" customFormat="1" ht="6" customHeight="1" thickBot="1">
      <c r="A26" s="154"/>
      <c r="B26" s="154"/>
      <c r="C26" s="153"/>
      <c r="D26" s="155"/>
      <c r="E26" s="153"/>
      <c r="F26" s="155"/>
      <c r="G26" s="153"/>
    </row>
    <row r="27" spans="1:7" s="156" customFormat="1" ht="18" customHeight="1" thickBot="1">
      <c r="A27" s="527" t="s">
        <v>157</v>
      </c>
      <c r="B27" s="528"/>
      <c r="C27" s="528"/>
      <c r="D27" s="529"/>
      <c r="E27" s="353">
        <f>E11+E16+H23</f>
        <v>0</v>
      </c>
      <c r="F27" s="155"/>
      <c r="G27" s="153"/>
    </row>
    <row r="28" spans="1:7" s="156" customFormat="1" ht="6" customHeight="1" thickBot="1">
      <c r="A28" s="154"/>
      <c r="B28" s="154"/>
      <c r="C28" s="153"/>
      <c r="D28" s="155"/>
      <c r="E28" s="153"/>
      <c r="F28" s="155"/>
      <c r="G28" s="153"/>
    </row>
    <row r="29" spans="1:10" ht="21" customHeight="1" thickBot="1">
      <c r="A29" s="489" t="s">
        <v>125</v>
      </c>
      <c r="B29" s="489"/>
      <c r="C29" s="489"/>
      <c r="D29" s="262" t="s">
        <v>120</v>
      </c>
      <c r="E29" s="157" t="s">
        <v>115</v>
      </c>
      <c r="F29" s="246" t="s">
        <v>116</v>
      </c>
      <c r="G29" s="245" t="s">
        <v>126</v>
      </c>
      <c r="H29" s="247" t="s">
        <v>117</v>
      </c>
      <c r="I29" s="247" t="s">
        <v>119</v>
      </c>
      <c r="J29" s="247" t="s">
        <v>127</v>
      </c>
    </row>
    <row r="30" spans="1:10" ht="12.75" thickBot="1">
      <c r="A30" s="263" t="s">
        <v>85</v>
      </c>
      <c r="B30" s="264"/>
      <c r="C30" s="265"/>
      <c r="D30" s="259">
        <v>70711.32</v>
      </c>
      <c r="E30" s="157">
        <v>36</v>
      </c>
      <c r="F30" s="242">
        <f>D30/E30</f>
        <v>1964.2033333333336</v>
      </c>
      <c r="G30" s="242">
        <f>F30*50%</f>
        <v>982.1016666666668</v>
      </c>
      <c r="H30" s="356"/>
      <c r="I30" s="248">
        <f>G30*H30</f>
        <v>0</v>
      </c>
      <c r="J30" s="266">
        <f>D30+I30</f>
        <v>70711.32</v>
      </c>
    </row>
    <row r="31" spans="1:10" ht="12.75" customHeight="1" thickBot="1">
      <c r="A31" s="158" t="s">
        <v>86</v>
      </c>
      <c r="B31" s="159"/>
      <c r="C31" s="160"/>
      <c r="D31" s="259">
        <v>68387.28</v>
      </c>
      <c r="E31" s="260">
        <v>36</v>
      </c>
      <c r="F31" s="241">
        <f>D31/E31</f>
        <v>1899.6466666666665</v>
      </c>
      <c r="G31" s="242">
        <f>F31*50%</f>
        <v>949.8233333333333</v>
      </c>
      <c r="H31" s="356"/>
      <c r="I31" s="248">
        <f>G31*H31</f>
        <v>0</v>
      </c>
      <c r="J31" s="266">
        <f>D31+I31</f>
        <v>68387.28</v>
      </c>
    </row>
    <row r="32" ht="12.75" thickBot="1"/>
    <row r="33" spans="1:6" ht="16.5" customHeight="1" thickBot="1">
      <c r="A33" s="235" t="s">
        <v>92</v>
      </c>
      <c r="B33" s="236"/>
      <c r="C33" s="236"/>
      <c r="D33" s="236"/>
      <c r="E33" s="236"/>
      <c r="F33" s="237"/>
    </row>
    <row r="34" spans="8:10" ht="12.75" thickBot="1">
      <c r="H34" s="503" t="s">
        <v>128</v>
      </c>
      <c r="I34" s="504"/>
      <c r="J34" s="505"/>
    </row>
    <row r="35" spans="1:10" ht="25.5" customHeight="1">
      <c r="A35" s="497" t="s">
        <v>93</v>
      </c>
      <c r="B35" s="498"/>
      <c r="C35" s="498"/>
      <c r="D35" s="498"/>
      <c r="E35" s="498"/>
      <c r="F35" s="499"/>
      <c r="G35" s="243"/>
      <c r="H35" s="506"/>
      <c r="I35" s="507"/>
      <c r="J35" s="508"/>
    </row>
    <row r="36" spans="1:10" ht="15" customHeight="1" thickBot="1">
      <c r="A36" s="500"/>
      <c r="B36" s="501"/>
      <c r="C36" s="501"/>
      <c r="D36" s="501"/>
      <c r="E36" s="501"/>
      <c r="F36" s="502"/>
      <c r="G36" s="23"/>
      <c r="H36" s="506"/>
      <c r="I36" s="507"/>
      <c r="J36" s="508"/>
    </row>
    <row r="37" spans="1:10" ht="17.25" customHeight="1" thickBot="1">
      <c r="A37" s="243"/>
      <c r="B37" s="243"/>
      <c r="C37" s="243"/>
      <c r="D37" s="243"/>
      <c r="E37" s="243"/>
      <c r="F37" s="243"/>
      <c r="G37" s="23"/>
      <c r="H37" s="509"/>
      <c r="I37" s="510"/>
      <c r="J37" s="511"/>
    </row>
    <row r="38" spans="1:10" ht="14.25" customHeight="1">
      <c r="A38" s="243"/>
      <c r="B38" s="243"/>
      <c r="C38" s="243"/>
      <c r="D38" s="243"/>
      <c r="E38" s="243"/>
      <c r="F38" s="243"/>
      <c r="G38" s="23"/>
      <c r="H38" s="249"/>
      <c r="I38" s="249"/>
      <c r="J38" s="249"/>
    </row>
    <row r="39" spans="1:10" ht="12">
      <c r="A39" s="23"/>
      <c r="B39" s="244"/>
      <c r="C39" s="23"/>
      <c r="D39" s="23"/>
      <c r="E39" s="23"/>
      <c r="F39" s="23"/>
      <c r="G39" s="23"/>
      <c r="H39" s="250"/>
      <c r="I39" s="250"/>
      <c r="J39" s="251"/>
    </row>
    <row r="40" spans="8:10" ht="12">
      <c r="H40" s="252"/>
      <c r="I40" s="252"/>
      <c r="J40" s="253"/>
    </row>
    <row r="41" spans="4:10" ht="12.75">
      <c r="D41" s="24"/>
      <c r="J41" s="254"/>
    </row>
  </sheetData>
  <sheetProtection password="E7BE" sheet="1" selectLockedCells="1"/>
  <protectedRanges>
    <protectedRange sqref="D8:G10 B9:B12 B14:B16 A8:A15 C11:I11 D12:G16" name="Intervallo1"/>
  </protectedRanges>
  <mergeCells count="24">
    <mergeCell ref="A35:F36"/>
    <mergeCell ref="H34:J37"/>
    <mergeCell ref="F4:J4"/>
    <mergeCell ref="A23:F23"/>
    <mergeCell ref="A18:B18"/>
    <mergeCell ref="C18:I18"/>
    <mergeCell ref="B8:G8"/>
    <mergeCell ref="B13:H13"/>
    <mergeCell ref="A25:D25"/>
    <mergeCell ref="A27:D27"/>
    <mergeCell ref="A29:C29"/>
    <mergeCell ref="A22:B22"/>
    <mergeCell ref="A11:D11"/>
    <mergeCell ref="A19:B19"/>
    <mergeCell ref="A20:B20"/>
    <mergeCell ref="A21:B21"/>
    <mergeCell ref="K2:K16"/>
    <mergeCell ref="B1:J1"/>
    <mergeCell ref="B2:J2"/>
    <mergeCell ref="B3:J3"/>
    <mergeCell ref="A5:J5"/>
    <mergeCell ref="A6:J6"/>
    <mergeCell ref="A12:J12"/>
    <mergeCell ref="A4:E4"/>
  </mergeCells>
  <conditionalFormatting sqref="I14:I15">
    <cfRule type="cellIs" priority="2" dxfId="0" operator="lessThan" stopIfTrue="1">
      <formula>0</formula>
    </cfRule>
  </conditionalFormatting>
  <conditionalFormatting sqref="I20:I22">
    <cfRule type="cellIs" priority="1" dxfId="0" operator="lessThan" stopIfTrue="1">
      <formula>0</formula>
    </cfRule>
  </conditionalFormatting>
  <hyperlinks>
    <hyperlink ref="A5" r:id="rId1" display="https://work.unimi.it/rlavoro/retribuzioni/2076.htm "/>
  </hyperlinks>
  <printOptions/>
  <pageMargins left="0.1968503937007874" right="0.1968503937007874" top="0.3937007874015748" bottom="0.1968503937007874" header="0.7086614173228347" footer="0.5118110236220472"/>
  <pageSetup horizontalDpi="600" verticalDpi="600" orientation="landscape" paperSize="9" scale="91" r:id="rId3"/>
  <headerFooter alignWithMargins="0">
    <oddFooter>&amp;RDirezione Servizi per la Ricerca
</oddFooter>
  </headerFooter>
  <ignoredErrors>
    <ignoredError sqref="H11 E11" unlockedFormula="1"/>
  </ignoredErrors>
  <drawing r:id="rId2"/>
</worksheet>
</file>

<file path=xl/worksheets/sheet4.xml><?xml version="1.0" encoding="utf-8"?>
<worksheet xmlns="http://schemas.openxmlformats.org/spreadsheetml/2006/main" xmlns:r="http://schemas.openxmlformats.org/officeDocument/2006/relationships">
  <sheetPr>
    <tabColor theme="9" tint="-0.24997000396251678"/>
  </sheetPr>
  <dimension ref="A1:I26"/>
  <sheetViews>
    <sheetView zoomScalePageLayoutView="0" workbookViewId="0" topLeftCell="A8">
      <selection activeCell="E6" sqref="E6"/>
    </sheetView>
  </sheetViews>
  <sheetFormatPr defaultColWidth="8.57421875" defaultRowHeight="12.75"/>
  <cols>
    <col min="1" max="1" width="40.57421875" style="10" customWidth="1"/>
    <col min="2" max="2" width="21.421875" style="10" customWidth="1"/>
    <col min="3" max="3" width="18.421875" style="10" customWidth="1"/>
    <col min="4" max="5" width="19.421875" style="10" customWidth="1"/>
    <col min="6" max="6" width="32.00390625" style="10" customWidth="1"/>
    <col min="7" max="7" width="21.421875" style="10" hidden="1" customWidth="1"/>
    <col min="8" max="8" width="16.421875" style="10" hidden="1" customWidth="1"/>
    <col min="9" max="9" width="8.421875" style="10" customWidth="1"/>
    <col min="10" max="10" width="2.57421875" style="10" customWidth="1"/>
    <col min="11" max="16384" width="8.57421875" style="10" customWidth="1"/>
  </cols>
  <sheetData>
    <row r="1" spans="1:9" ht="18" customHeight="1">
      <c r="A1" s="435" t="s">
        <v>8</v>
      </c>
      <c r="B1" s="437"/>
      <c r="C1" s="438" t="str">
        <f>'Personale A1'!E1</f>
        <v>MUR</v>
      </c>
      <c r="D1" s="438"/>
      <c r="E1" s="438"/>
      <c r="F1" s="535"/>
      <c r="G1" s="177"/>
      <c r="H1" s="178"/>
      <c r="I1" s="179"/>
    </row>
    <row r="2" spans="1:9" ht="19.5" customHeight="1">
      <c r="A2" s="441" t="s">
        <v>10</v>
      </c>
      <c r="B2" s="530"/>
      <c r="C2" s="536">
        <f>'BUDGET U.O.1 UNIMI.COORDINATORE'!E6</f>
        <v>0</v>
      </c>
      <c r="D2" s="536"/>
      <c r="E2" s="536"/>
      <c r="F2" s="537"/>
      <c r="G2" s="23"/>
      <c r="H2" s="174"/>
      <c r="I2" s="430">
        <v>80</v>
      </c>
    </row>
    <row r="3" spans="1:9" ht="22.5" customHeight="1" thickBot="1">
      <c r="A3" s="441" t="s">
        <v>31</v>
      </c>
      <c r="B3" s="530"/>
      <c r="C3" s="531">
        <f>'BUDGET U.O.1 UNIMI.COORDINATORE'!E10</f>
        <v>0</v>
      </c>
      <c r="D3" s="531"/>
      <c r="E3" s="531"/>
      <c r="F3" s="532"/>
      <c r="G3" s="23"/>
      <c r="H3" s="174"/>
      <c r="I3" s="472"/>
    </row>
    <row r="4" spans="1:9" ht="18.75" customHeight="1" thickBot="1">
      <c r="A4" s="448" t="s">
        <v>33</v>
      </c>
      <c r="B4" s="540"/>
      <c r="C4" s="540"/>
      <c r="D4" s="540"/>
      <c r="E4" s="540"/>
      <c r="F4" s="540"/>
      <c r="G4" s="540"/>
      <c r="H4" s="541"/>
      <c r="I4" s="472"/>
    </row>
    <row r="5" spans="1:9" ht="63" customHeight="1" thickBot="1">
      <c r="A5" s="215" t="s">
        <v>106</v>
      </c>
      <c r="B5" s="175" t="s">
        <v>11</v>
      </c>
      <c r="C5" s="109" t="s">
        <v>113</v>
      </c>
      <c r="D5" s="109" t="s">
        <v>14</v>
      </c>
      <c r="E5" s="109" t="s">
        <v>15</v>
      </c>
      <c r="F5" s="176" t="s">
        <v>20</v>
      </c>
      <c r="G5" s="23"/>
      <c r="H5" s="23"/>
      <c r="I5" s="472"/>
    </row>
    <row r="6" spans="1:9" ht="16.5" customHeight="1">
      <c r="A6" s="166"/>
      <c r="B6" s="77"/>
      <c r="C6" s="216">
        <v>60</v>
      </c>
      <c r="D6" s="167"/>
      <c r="E6" s="168"/>
      <c r="F6" s="173">
        <f>+(B6/C6*D6)*E6%</f>
        <v>0</v>
      </c>
      <c r="G6" s="23"/>
      <c r="H6" s="23"/>
      <c r="I6" s="472"/>
    </row>
    <row r="7" spans="1:9" ht="16.5" customHeight="1" thickBot="1">
      <c r="A7" s="255"/>
      <c r="B7" s="169"/>
      <c r="C7" s="256">
        <v>60</v>
      </c>
      <c r="D7" s="148"/>
      <c r="E7" s="149"/>
      <c r="F7" s="224">
        <f>+(B7/C7*D7)*E7%</f>
        <v>0</v>
      </c>
      <c r="G7" s="23"/>
      <c r="H7" s="23"/>
      <c r="I7" s="472"/>
    </row>
    <row r="8" spans="1:9" ht="16.5" customHeight="1" thickBot="1">
      <c r="A8" s="362" t="s">
        <v>101</v>
      </c>
      <c r="B8" s="227">
        <f>B6+B7</f>
        <v>0</v>
      </c>
      <c r="C8" s="362"/>
      <c r="D8" s="362"/>
      <c r="E8" s="362"/>
      <c r="F8" s="225">
        <f>SUM(F6:F7)</f>
        <v>0</v>
      </c>
      <c r="G8" s="23"/>
      <c r="H8" s="23"/>
      <c r="I8" s="472"/>
    </row>
    <row r="9" spans="1:9" ht="7.5" customHeight="1" thickBot="1">
      <c r="A9" s="363"/>
      <c r="B9" s="364"/>
      <c r="C9" s="364"/>
      <c r="D9" s="364"/>
      <c r="E9" s="364"/>
      <c r="F9" s="217"/>
      <c r="G9" s="23"/>
      <c r="H9" s="23"/>
      <c r="I9" s="472"/>
    </row>
    <row r="10" spans="1:9" ht="45.75" customHeight="1" thickBot="1">
      <c r="A10" s="365" t="s">
        <v>105</v>
      </c>
      <c r="B10" s="175" t="s">
        <v>11</v>
      </c>
      <c r="C10" s="109" t="s">
        <v>114</v>
      </c>
      <c r="D10" s="109" t="s">
        <v>14</v>
      </c>
      <c r="E10" s="109" t="s">
        <v>15</v>
      </c>
      <c r="F10" s="176" t="s">
        <v>20</v>
      </c>
      <c r="G10" s="23"/>
      <c r="H10" s="23"/>
      <c r="I10" s="472"/>
    </row>
    <row r="11" spans="1:9" ht="16.5" customHeight="1">
      <c r="A11" s="166"/>
      <c r="B11" s="75"/>
      <c r="C11" s="216">
        <v>36</v>
      </c>
      <c r="D11" s="146"/>
      <c r="E11" s="76"/>
      <c r="F11" s="173">
        <f>+(B11/C11*D11)*E11%</f>
        <v>0</v>
      </c>
      <c r="G11" s="23"/>
      <c r="H11" s="23"/>
      <c r="I11" s="472"/>
    </row>
    <row r="12" spans="1:9" ht="16.5" customHeight="1" thickBot="1">
      <c r="A12" s="147"/>
      <c r="B12" s="169"/>
      <c r="C12" s="256">
        <v>36</v>
      </c>
      <c r="D12" s="148"/>
      <c r="E12" s="149"/>
      <c r="F12" s="224">
        <f>+(B12/C12*D12)*E12%</f>
        <v>0</v>
      </c>
      <c r="G12" s="23"/>
      <c r="H12" s="23"/>
      <c r="I12" s="472"/>
    </row>
    <row r="13" spans="1:9" ht="16.5" customHeight="1" thickBot="1">
      <c r="A13" s="226" t="s">
        <v>101</v>
      </c>
      <c r="B13" s="213">
        <f>SUM(B11:B12)</f>
        <v>0</v>
      </c>
      <c r="C13" s="226"/>
      <c r="D13" s="226"/>
      <c r="E13" s="226"/>
      <c r="F13" s="227">
        <f>SUM(F11:F12)</f>
        <v>0</v>
      </c>
      <c r="G13" s="23"/>
      <c r="H13" s="23"/>
      <c r="I13" s="472"/>
    </row>
    <row r="14" spans="1:9" ht="6" customHeight="1" thickBot="1">
      <c r="A14" s="218"/>
      <c r="B14" s="219"/>
      <c r="C14" s="219"/>
      <c r="D14" s="219"/>
      <c r="E14" s="220"/>
      <c r="F14" s="221"/>
      <c r="G14" s="23"/>
      <c r="H14" s="23"/>
      <c r="I14" s="472"/>
    </row>
    <row r="15" spans="1:9" ht="17.25" customHeight="1" thickBot="1">
      <c r="A15" s="222" t="s">
        <v>102</v>
      </c>
      <c r="B15" s="230">
        <f>B8+B13</f>
        <v>0</v>
      </c>
      <c r="C15" s="229"/>
      <c r="D15" s="231"/>
      <c r="E15" s="223"/>
      <c r="F15" s="228">
        <f>F8+F13</f>
        <v>0</v>
      </c>
      <c r="G15" s="170"/>
      <c r="H15" s="170"/>
      <c r="I15" s="472"/>
    </row>
    <row r="16" spans="1:9" ht="9" customHeight="1" thickBot="1">
      <c r="A16" s="33"/>
      <c r="B16" s="23"/>
      <c r="C16" s="23"/>
      <c r="D16" s="23"/>
      <c r="E16" s="23"/>
      <c r="F16" s="23"/>
      <c r="G16" s="23"/>
      <c r="H16" s="23"/>
      <c r="I16" s="472"/>
    </row>
    <row r="17" spans="2:9" ht="13.5" thickBot="1">
      <c r="B17" s="23"/>
      <c r="C17" s="23"/>
      <c r="D17" s="533" t="s">
        <v>39</v>
      </c>
      <c r="E17" s="534"/>
      <c r="F17" s="172">
        <f>B15-F15</f>
        <v>0</v>
      </c>
      <c r="G17" s="23"/>
      <c r="H17" s="23"/>
      <c r="I17" s="472"/>
    </row>
    <row r="18" spans="1:9" ht="12.75">
      <c r="A18" s="171"/>
      <c r="B18" s="23"/>
      <c r="C18" s="23"/>
      <c r="D18" s="232"/>
      <c r="E18" s="232"/>
      <c r="F18" s="233"/>
      <c r="G18" s="23"/>
      <c r="H18" s="23"/>
      <c r="I18" s="472"/>
    </row>
    <row r="19" spans="1:9" ht="12.75">
      <c r="A19" s="234" t="s">
        <v>12</v>
      </c>
      <c r="B19" s="23"/>
      <c r="C19" s="23"/>
      <c r="D19" s="232"/>
      <c r="E19" s="232"/>
      <c r="F19" s="233"/>
      <c r="G19" s="23"/>
      <c r="H19" s="23"/>
      <c r="I19" s="472"/>
    </row>
    <row r="20" spans="1:9" ht="12">
      <c r="A20" s="538" t="s">
        <v>107</v>
      </c>
      <c r="B20" s="539"/>
      <c r="C20" s="539"/>
      <c r="D20" s="539"/>
      <c r="E20" s="539"/>
      <c r="F20" s="539"/>
      <c r="G20" s="23"/>
      <c r="H20" s="23"/>
      <c r="I20" s="472"/>
    </row>
    <row r="21" spans="1:9" ht="6" customHeight="1">
      <c r="A21" s="539"/>
      <c r="B21" s="539"/>
      <c r="C21" s="539"/>
      <c r="D21" s="539"/>
      <c r="E21" s="539"/>
      <c r="F21" s="539"/>
      <c r="G21" s="23"/>
      <c r="H21" s="23"/>
      <c r="I21" s="472"/>
    </row>
    <row r="22" spans="1:9" ht="18.75" customHeight="1">
      <c r="A22" s="538" t="s">
        <v>108</v>
      </c>
      <c r="B22" s="539"/>
      <c r="C22" s="539"/>
      <c r="D22" s="539"/>
      <c r="E22" s="539"/>
      <c r="F22" s="539"/>
      <c r="G22" s="23"/>
      <c r="H22" s="23"/>
      <c r="I22" s="472"/>
    </row>
    <row r="23" spans="1:9" ht="12.75" thickBot="1">
      <c r="A23" s="539"/>
      <c r="B23" s="539"/>
      <c r="C23" s="539"/>
      <c r="D23" s="539"/>
      <c r="E23" s="539"/>
      <c r="F23" s="539"/>
      <c r="G23" s="170"/>
      <c r="H23" s="170"/>
      <c r="I23" s="473"/>
    </row>
    <row r="26" ht="12">
      <c r="C26" s="214">
        <f>(B6*660*20%)/360*80%</f>
        <v>0</v>
      </c>
    </row>
  </sheetData>
  <sheetProtection password="E7BE" sheet="1" selectLockedCells="1"/>
  <protectedRanges>
    <protectedRange sqref="D6:E9 B6:B9 A6:A12 D11:E14 B11:B14" name="Intervallo1"/>
  </protectedRanges>
  <mergeCells count="11">
    <mergeCell ref="A4:H4"/>
    <mergeCell ref="A3:B3"/>
    <mergeCell ref="C3:F3"/>
    <mergeCell ref="D17:E17"/>
    <mergeCell ref="I2:I23"/>
    <mergeCell ref="A1:B1"/>
    <mergeCell ref="C1:F1"/>
    <mergeCell ref="A2:B2"/>
    <mergeCell ref="C2:F2"/>
    <mergeCell ref="A20:F21"/>
    <mergeCell ref="A22:F23"/>
  </mergeCells>
  <printOptions/>
  <pageMargins left="0.2755905511811024" right="0.1968503937007874" top="0.5118110236220472" bottom="0.31496062992125984" header="0.31496062992125984" footer="0.1968503937007874"/>
  <pageSetup horizontalDpi="600" verticalDpi="600" orientation="landscape" paperSize="9" r:id="rId1"/>
  <headerFooter>
    <oddFooter>&amp;RDirezione Servizi per la Ricerca</oddFooter>
  </headerFooter>
</worksheet>
</file>

<file path=xl/worksheets/sheet5.xml><?xml version="1.0" encoding="utf-8"?>
<worksheet xmlns="http://schemas.openxmlformats.org/spreadsheetml/2006/main" xmlns:r="http://schemas.openxmlformats.org/officeDocument/2006/relationships">
  <sheetPr>
    <tabColor theme="5" tint="0.39998000860214233"/>
  </sheetPr>
  <dimension ref="A1:E21"/>
  <sheetViews>
    <sheetView zoomScalePageLayoutView="0" workbookViewId="0" topLeftCell="A1">
      <selection activeCell="A11" sqref="A11"/>
    </sheetView>
  </sheetViews>
  <sheetFormatPr defaultColWidth="8.57421875" defaultRowHeight="12.75"/>
  <cols>
    <col min="1" max="1" width="94.421875" style="10" customWidth="1"/>
    <col min="2" max="2" width="55.57421875" style="10" customWidth="1"/>
    <col min="3" max="3" width="1.57421875" style="10" customWidth="1"/>
    <col min="4" max="4" width="4.421875" style="10" customWidth="1"/>
    <col min="5" max="16384" width="8.57421875" style="10" customWidth="1"/>
  </cols>
  <sheetData>
    <row r="1" spans="1:5" ht="19.5" customHeight="1" thickBot="1">
      <c r="A1" s="196" t="s">
        <v>8</v>
      </c>
      <c r="B1" s="205" t="str">
        <f>'Personale A1'!E1</f>
        <v>MUR</v>
      </c>
      <c r="C1" s="198"/>
      <c r="D1" s="206"/>
      <c r="E1" s="207"/>
    </row>
    <row r="2" spans="1:5" ht="19.5" customHeight="1">
      <c r="A2" s="196" t="s">
        <v>10</v>
      </c>
      <c r="B2" s="197">
        <f>'BUDGET U.O.1 UNIMI.COORDINATORE'!E6</f>
        <v>0</v>
      </c>
      <c r="C2" s="198"/>
      <c r="D2" s="429" t="s">
        <v>6</v>
      </c>
      <c r="E2" s="195"/>
    </row>
    <row r="3" spans="1:5" ht="19.5" customHeight="1">
      <c r="A3" s="196" t="s">
        <v>31</v>
      </c>
      <c r="B3" s="197">
        <f>'BUDGET U.O.1 UNIMI.COORDINATORE'!E10</f>
        <v>0</v>
      </c>
      <c r="C3" s="198"/>
      <c r="D3" s="472"/>
      <c r="E3" s="195"/>
    </row>
    <row r="4" spans="1:5" ht="18" customHeight="1">
      <c r="A4" s="199" t="s">
        <v>16</v>
      </c>
      <c r="B4" s="200"/>
      <c r="C4" s="201"/>
      <c r="D4" s="472"/>
      <c r="E4" s="194"/>
    </row>
    <row r="5" spans="1:5" ht="18" customHeight="1">
      <c r="A5" s="202" t="s">
        <v>34</v>
      </c>
      <c r="B5" s="203" t="s">
        <v>18</v>
      </c>
      <c r="C5" s="204"/>
      <c r="D5" s="472"/>
      <c r="E5" s="194"/>
    </row>
    <row r="6" spans="1:5" ht="18.75" customHeight="1">
      <c r="A6" s="182"/>
      <c r="B6" s="181"/>
      <c r="C6" s="1"/>
      <c r="D6" s="472"/>
      <c r="E6" s="194"/>
    </row>
    <row r="7" spans="1:5" ht="18.75" customHeight="1">
      <c r="A7" s="182"/>
      <c r="B7" s="181"/>
      <c r="C7" s="1"/>
      <c r="D7" s="472"/>
      <c r="E7" s="194"/>
    </row>
    <row r="8" spans="1:5" ht="18.75" customHeight="1">
      <c r="A8" s="182"/>
      <c r="B8" s="181"/>
      <c r="C8" s="1"/>
      <c r="D8" s="472"/>
      <c r="E8" s="194"/>
    </row>
    <row r="9" spans="1:5" ht="18.75" customHeight="1">
      <c r="A9" s="180"/>
      <c r="B9" s="181"/>
      <c r="C9" s="1"/>
      <c r="D9" s="472"/>
      <c r="E9" s="194"/>
    </row>
    <row r="10" spans="1:4" ht="18.75" customHeight="1">
      <c r="A10" s="183"/>
      <c r="B10" s="181"/>
      <c r="C10" s="1"/>
      <c r="D10" s="472"/>
    </row>
    <row r="11" spans="1:4" ht="18.75" customHeight="1" thickBot="1">
      <c r="A11" s="184"/>
      <c r="B11" s="185"/>
      <c r="C11" s="1"/>
      <c r="D11" s="472"/>
    </row>
    <row r="12" spans="1:4" ht="18.75" customHeight="1" thickBot="1">
      <c r="A12" s="187" t="s">
        <v>17</v>
      </c>
      <c r="B12" s="188">
        <f>SUM(B6:B11)</f>
        <v>0</v>
      </c>
      <c r="C12" s="189"/>
      <c r="D12" s="472"/>
    </row>
    <row r="13" spans="1:4" s="156" customFormat="1" ht="12">
      <c r="A13" s="190"/>
      <c r="B13" s="1"/>
      <c r="C13" s="1"/>
      <c r="D13" s="472"/>
    </row>
    <row r="14" spans="1:4" s="156" customFormat="1" ht="12.75" customHeight="1">
      <c r="A14" s="542" t="s">
        <v>80</v>
      </c>
      <c r="B14" s="543"/>
      <c r="C14" s="191"/>
      <c r="D14" s="472"/>
    </row>
    <row r="15" spans="1:5" ht="18.75" customHeight="1">
      <c r="A15" s="544"/>
      <c r="B15" s="543"/>
      <c r="C15" s="191"/>
      <c r="D15" s="472"/>
      <c r="E15" s="23"/>
    </row>
    <row r="16" spans="1:4" ht="12.75" thickBot="1">
      <c r="A16" s="192"/>
      <c r="B16" s="193"/>
      <c r="C16" s="193"/>
      <c r="D16" s="473"/>
    </row>
    <row r="17" spans="1:3" ht="12">
      <c r="A17" s="186"/>
      <c r="B17" s="1"/>
      <c r="C17" s="1"/>
    </row>
    <row r="18" spans="1:3" ht="12">
      <c r="A18" s="186"/>
      <c r="B18" s="1"/>
      <c r="C18" s="1"/>
    </row>
    <row r="19" spans="1:3" ht="12">
      <c r="A19" s="186"/>
      <c r="B19" s="1"/>
      <c r="C19" s="1"/>
    </row>
    <row r="20" spans="1:3" ht="12">
      <c r="A20" s="186"/>
      <c r="B20" s="1"/>
      <c r="C20" s="1"/>
    </row>
    <row r="21" spans="1:3" ht="12">
      <c r="A21" s="186"/>
      <c r="B21" s="1"/>
      <c r="C21" s="1"/>
    </row>
  </sheetData>
  <sheetProtection password="E7BE" sheet="1" selectLockedCells="1"/>
  <protectedRanges>
    <protectedRange sqref="A6:B11" name="Intervallo1"/>
  </protectedRanges>
  <mergeCells count="2">
    <mergeCell ref="D2:D16"/>
    <mergeCell ref="A14:B15"/>
  </mergeCells>
  <printOptions/>
  <pageMargins left="0.7086614173228347" right="0.7086614173228347" top="0.7480314960629921" bottom="0.7480314960629921" header="0.31496062992125984" footer="0.31496062992125984"/>
  <pageSetup horizontalDpi="600" verticalDpi="600" orientation="landscape" paperSize="9" scale="96" r:id="rId1"/>
  <headerFooter>
    <oddFooter>&amp;RDirezione Servizi per la Ricerca</oddFooter>
  </headerFooter>
</worksheet>
</file>

<file path=xl/worksheets/sheet6.xml><?xml version="1.0" encoding="utf-8"?>
<worksheet xmlns="http://schemas.openxmlformats.org/spreadsheetml/2006/main" xmlns:r="http://schemas.openxmlformats.org/officeDocument/2006/relationships">
  <sheetPr>
    <tabColor rgb="FFC00000"/>
  </sheetPr>
  <dimension ref="A2:I24"/>
  <sheetViews>
    <sheetView zoomScale="80" zoomScaleNormal="80" zoomScaleSheetLayoutView="70" zoomScalePageLayoutView="0" workbookViewId="0" topLeftCell="A7">
      <selection activeCell="A2" sqref="A2:C2"/>
    </sheetView>
  </sheetViews>
  <sheetFormatPr defaultColWidth="8.57421875" defaultRowHeight="12.75"/>
  <cols>
    <col min="1" max="1" width="43.57421875" style="267" customWidth="1"/>
    <col min="2" max="2" width="28.57421875" style="267" customWidth="1"/>
    <col min="3" max="3" width="28.00390625" style="267" customWidth="1"/>
    <col min="4" max="4" width="27.57421875" style="267" customWidth="1"/>
    <col min="5" max="5" width="26.7109375" style="267" customWidth="1"/>
    <col min="6" max="6" width="28.421875" style="267" customWidth="1"/>
    <col min="7" max="7" width="29.57421875" style="268" customWidth="1"/>
    <col min="8" max="8" width="9.00390625" style="267" customWidth="1"/>
    <col min="9" max="9" width="14.00390625" style="267" customWidth="1"/>
    <col min="10" max="16384" width="8.57421875" style="267" customWidth="1"/>
  </cols>
  <sheetData>
    <row r="1" ht="9" customHeight="1" thickBot="1"/>
    <row r="2" spans="1:7" ht="22.5" customHeight="1" thickBot="1">
      <c r="A2" s="549" t="s">
        <v>130</v>
      </c>
      <c r="B2" s="550"/>
      <c r="C2" s="551"/>
      <c r="D2" s="269"/>
      <c r="E2" s="552" t="s">
        <v>131</v>
      </c>
      <c r="F2" s="552"/>
      <c r="G2" s="553"/>
    </row>
    <row r="3" spans="1:8" ht="27.75" customHeight="1" thickBot="1">
      <c r="A3" s="554" t="s">
        <v>8</v>
      </c>
      <c r="B3" s="555"/>
      <c r="C3" s="556"/>
      <c r="D3" s="557" t="s">
        <v>41</v>
      </c>
      <c r="E3" s="558"/>
      <c r="F3" s="270" t="s">
        <v>132</v>
      </c>
      <c r="G3" s="271">
        <v>300000</v>
      </c>
      <c r="H3" s="272"/>
    </row>
    <row r="4" spans="1:8" ht="28.5" customHeight="1" thickBot="1">
      <c r="A4" s="559"/>
      <c r="B4" s="560"/>
      <c r="C4" s="560"/>
      <c r="D4" s="560"/>
      <c r="E4" s="560"/>
      <c r="F4" s="560"/>
      <c r="G4" s="561"/>
      <c r="H4" s="272"/>
    </row>
    <row r="5" spans="1:9" ht="66.75" customHeight="1" thickBot="1">
      <c r="A5" s="562" t="s">
        <v>151</v>
      </c>
      <c r="B5" s="563"/>
      <c r="C5" s="564"/>
      <c r="D5" s="565" t="str">
        <f>'[1]BUDGET U.O.1 UNIMI.COORDINATORE'!D5</f>
        <v>NR  UNITA' OPERATIVE (UNIVERSITA'/ENTI)                          almeno  2 Unità Operative 
compresa quella del coordinatore</v>
      </c>
      <c r="E5" s="566"/>
      <c r="F5" s="567">
        <v>2</v>
      </c>
      <c r="G5" s="568"/>
      <c r="H5" s="273"/>
      <c r="I5" s="274"/>
    </row>
    <row r="6" spans="1:9" ht="36.75" customHeight="1" thickBot="1">
      <c r="A6" s="581" t="s">
        <v>133</v>
      </c>
      <c r="B6" s="582"/>
      <c r="C6" s="582"/>
      <c r="D6" s="587" t="str">
        <f>'[1]BUDGET U.O.1 UNIMI.COORDINATORE'!D6</f>
        <v>COGNOME E NOME DEL PI 
COORDINATORE DI UNIMI</v>
      </c>
      <c r="E6" s="588"/>
      <c r="F6" s="589">
        <f>'BUDGET U.O.1 UNIMI.COORDINATORE'!E6</f>
        <v>0</v>
      </c>
      <c r="G6" s="590"/>
      <c r="H6" s="273"/>
      <c r="I6" s="274"/>
    </row>
    <row r="7" spans="1:9" ht="66.75" customHeight="1" thickBot="1">
      <c r="A7" s="583"/>
      <c r="B7" s="584"/>
      <c r="C7" s="584"/>
      <c r="D7" s="591" t="str">
        <f>'[2]BUDGET U.O.1 UNIMI.COORDINATORE'!$C$7</f>
        <v>RUOLO
 (PA, PO, RICERCATORE CONFERMATO, RICERCATORE A TEMPO DETERMINATO secondo le specifiche indicate dal bando, CONTRATTO DI RICERCA)</v>
      </c>
      <c r="E7" s="592"/>
      <c r="F7" s="589">
        <f>'BUDGET U.O.1 UNIMI.COORDINATORE'!E7</f>
        <v>0</v>
      </c>
      <c r="G7" s="590"/>
      <c r="H7" s="273"/>
      <c r="I7" s="274"/>
    </row>
    <row r="8" spans="1:9" ht="66" customHeight="1" thickBot="1">
      <c r="A8" s="585"/>
      <c r="B8" s="586"/>
      <c r="C8" s="586"/>
      <c r="D8" s="545" t="s">
        <v>134</v>
      </c>
      <c r="E8" s="546"/>
      <c r="F8" s="547">
        <f>'BUDGET U.O.1 UNIMI.COORDINATORE'!E8</f>
        <v>0</v>
      </c>
      <c r="G8" s="548"/>
      <c r="H8" s="273"/>
      <c r="I8" s="274"/>
    </row>
    <row r="9" spans="1:8" ht="8.25" customHeight="1" thickBot="1">
      <c r="A9" s="569"/>
      <c r="B9" s="570"/>
      <c r="C9" s="570"/>
      <c r="D9" s="570"/>
      <c r="E9" s="570"/>
      <c r="F9" s="570"/>
      <c r="G9" s="571"/>
      <c r="H9" s="272"/>
    </row>
    <row r="10" spans="1:8" ht="28.5" customHeight="1" thickBot="1">
      <c r="A10" s="572" t="s">
        <v>135</v>
      </c>
      <c r="B10" s="573"/>
      <c r="C10" s="573"/>
      <c r="D10" s="573"/>
      <c r="E10" s="574"/>
      <c r="F10" s="574"/>
      <c r="G10" s="575"/>
      <c r="H10" s="272"/>
    </row>
    <row r="11" spans="1:8" ht="38.25" customHeight="1" thickBot="1">
      <c r="A11" s="576" t="s">
        <v>1</v>
      </c>
      <c r="B11" s="275" t="s">
        <v>136</v>
      </c>
      <c r="C11" s="276" t="s">
        <v>137</v>
      </c>
      <c r="D11" s="276" t="s">
        <v>138</v>
      </c>
      <c r="E11" s="275" t="s">
        <v>139</v>
      </c>
      <c r="F11" s="277" t="s">
        <v>140</v>
      </c>
      <c r="G11" s="577" t="s">
        <v>102</v>
      </c>
      <c r="H11" s="272"/>
    </row>
    <row r="12" spans="1:8" ht="18" customHeight="1" thickBot="1">
      <c r="A12" s="576"/>
      <c r="B12" s="275"/>
      <c r="C12" s="278" t="s">
        <v>141</v>
      </c>
      <c r="D12" s="278" t="s">
        <v>141</v>
      </c>
      <c r="E12" s="278" t="s">
        <v>141</v>
      </c>
      <c r="F12" s="279" t="s">
        <v>141</v>
      </c>
      <c r="G12" s="578"/>
      <c r="H12" s="272"/>
    </row>
    <row r="13" spans="1:8" ht="57" customHeight="1" thickBot="1">
      <c r="A13" s="280" t="s">
        <v>142</v>
      </c>
      <c r="B13" s="281">
        <f>'BUDGET U.O.1 UNIMI.COORDINATORE'!$D$16</f>
        <v>0</v>
      </c>
      <c r="C13" s="282"/>
      <c r="D13" s="283"/>
      <c r="E13" s="284"/>
      <c r="F13" s="285"/>
      <c r="G13" s="286">
        <f>SUM(B13:F13)</f>
        <v>0</v>
      </c>
      <c r="H13" s="272"/>
    </row>
    <row r="14" spans="1:8" s="291" customFormat="1" ht="43.5" customHeight="1" thickBot="1">
      <c r="A14" s="280" t="s">
        <v>143</v>
      </c>
      <c r="B14" s="287">
        <f>'BUDGET U.O.1 UNIMI.COORDINATORE'!$D$18</f>
        <v>0</v>
      </c>
      <c r="C14" s="288"/>
      <c r="D14" s="289"/>
      <c r="E14" s="289"/>
      <c r="F14" s="288"/>
      <c r="G14" s="286">
        <f>SUM(B14:F14)</f>
        <v>0</v>
      </c>
      <c r="H14" s="290"/>
    </row>
    <row r="15" spans="1:8" s="291" customFormat="1" ht="39" customHeight="1" thickBot="1">
      <c r="A15" s="280" t="s">
        <v>144</v>
      </c>
      <c r="B15" s="287">
        <f>'BUDGET U.O.1 UNIMI.COORDINATORE'!$D$19</f>
        <v>0</v>
      </c>
      <c r="C15" s="288"/>
      <c r="D15" s="289"/>
      <c r="E15" s="289"/>
      <c r="F15" s="288"/>
      <c r="G15" s="286">
        <f>SUM(B15:F15)</f>
        <v>0</v>
      </c>
      <c r="H15" s="290"/>
    </row>
    <row r="16" spans="1:8" s="291" customFormat="1" ht="43.5" customHeight="1" thickBot="1">
      <c r="A16" s="280" t="s">
        <v>145</v>
      </c>
      <c r="B16" s="281">
        <f>'BUDGET U.O.1 UNIMI.COORDINATORE'!$D$20</f>
        <v>0</v>
      </c>
      <c r="C16" s="289"/>
      <c r="D16" s="289"/>
      <c r="E16" s="289"/>
      <c r="F16" s="288"/>
      <c r="G16" s="286">
        <f>SUM(B16:F16)</f>
        <v>0</v>
      </c>
      <c r="H16" s="290"/>
    </row>
    <row r="17" spans="1:8" s="291" customFormat="1" ht="48" customHeight="1" thickBot="1">
      <c r="A17" s="280" t="s">
        <v>146</v>
      </c>
      <c r="B17" s="292">
        <f aca="true" t="shared" si="0" ref="B17:G17">(B13+B14)*15%</f>
        <v>0</v>
      </c>
      <c r="C17" s="292">
        <f t="shared" si="0"/>
        <v>0</v>
      </c>
      <c r="D17" s="292">
        <f t="shared" si="0"/>
        <v>0</v>
      </c>
      <c r="E17" s="292">
        <f t="shared" si="0"/>
        <v>0</v>
      </c>
      <c r="F17" s="293">
        <f t="shared" si="0"/>
        <v>0</v>
      </c>
      <c r="G17" s="294">
        <f t="shared" si="0"/>
        <v>0</v>
      </c>
      <c r="H17" s="290"/>
    </row>
    <row r="18" spans="1:8" s="291" customFormat="1" ht="36" customHeight="1" thickBot="1">
      <c r="A18" s="280" t="s">
        <v>147</v>
      </c>
      <c r="B18" s="281">
        <f>'BUDGET U.O.1 UNIMI.COORDINATORE'!$D$22</f>
        <v>0</v>
      </c>
      <c r="C18" s="295"/>
      <c r="D18" s="296"/>
      <c r="E18" s="283"/>
      <c r="F18" s="297"/>
      <c r="G18" s="286">
        <f>SUM(B18:F18)</f>
        <v>0</v>
      </c>
      <c r="H18" s="290"/>
    </row>
    <row r="19" spans="1:8" s="291" customFormat="1" ht="37.5" customHeight="1" thickBot="1">
      <c r="A19" s="280" t="s">
        <v>148</v>
      </c>
      <c r="B19" s="281">
        <f>'BUDGET U.O.1 UNIMI.COORDINATORE'!$D$23</f>
        <v>0</v>
      </c>
      <c r="C19" s="288"/>
      <c r="D19" s="289"/>
      <c r="E19" s="289"/>
      <c r="F19" s="288"/>
      <c r="G19" s="298">
        <f>SUM(B19:F19)</f>
        <v>0</v>
      </c>
      <c r="H19" s="290"/>
    </row>
    <row r="20" spans="1:8" s="291" customFormat="1" ht="27" customHeight="1" thickBot="1">
      <c r="A20" s="299" t="s">
        <v>149</v>
      </c>
      <c r="B20" s="300">
        <f aca="true" t="shared" si="1" ref="B20:G20">SUM(B13:B19)</f>
        <v>0</v>
      </c>
      <c r="C20" s="300">
        <f t="shared" si="1"/>
        <v>0</v>
      </c>
      <c r="D20" s="300">
        <f t="shared" si="1"/>
        <v>0</v>
      </c>
      <c r="E20" s="300">
        <f t="shared" si="1"/>
        <v>0</v>
      </c>
      <c r="F20" s="300">
        <f t="shared" si="1"/>
        <v>0</v>
      </c>
      <c r="G20" s="301">
        <f t="shared" si="1"/>
        <v>0</v>
      </c>
      <c r="H20" s="272"/>
    </row>
    <row r="21" spans="1:8" ht="10.5" customHeight="1" thickBot="1">
      <c r="A21" s="302"/>
      <c r="B21" s="303"/>
      <c r="C21" s="304"/>
      <c r="D21" s="304"/>
      <c r="E21" s="304"/>
      <c r="F21" s="304"/>
      <c r="G21" s="305"/>
      <c r="H21" s="272"/>
    </row>
    <row r="22" spans="1:9" ht="30" customHeight="1" thickBot="1">
      <c r="A22" s="306" t="s">
        <v>150</v>
      </c>
      <c r="B22" s="579"/>
      <c r="C22" s="580"/>
      <c r="D22" s="580"/>
      <c r="E22" s="580"/>
      <c r="F22" s="580"/>
      <c r="G22" s="307">
        <f>G20</f>
        <v>0</v>
      </c>
      <c r="H22" s="308"/>
      <c r="I22" s="309" t="str">
        <f>IF(G22&gt;G3,"SUPERIORE A 300.000€","OK")</f>
        <v>OK</v>
      </c>
    </row>
    <row r="23" spans="1:8" ht="10.5" customHeight="1">
      <c r="A23" s="302"/>
      <c r="B23" s="310"/>
      <c r="C23" s="290"/>
      <c r="D23" s="311"/>
      <c r="E23" s="311"/>
      <c r="F23" s="312"/>
      <c r="G23" s="313"/>
      <c r="H23" s="272"/>
    </row>
    <row r="24" spans="1:7" s="310" customFormat="1" ht="31.5" customHeight="1">
      <c r="A24" s="314"/>
      <c r="B24" s="314"/>
      <c r="C24" s="315"/>
      <c r="D24" s="315"/>
      <c r="E24" s="315"/>
      <c r="F24" s="315"/>
      <c r="G24" s="316"/>
    </row>
    <row r="25" ht="22.5" customHeight="1"/>
    <row r="26" ht="22.5" customHeight="1"/>
    <row r="27" ht="22.5" customHeight="1"/>
    <row r="28" ht="22.5" customHeight="1"/>
    <row r="29" ht="22.5" customHeight="1"/>
    <row r="30" ht="33" customHeight="1"/>
    <row r="31" ht="34.5" customHeight="1"/>
    <row r="32" ht="38.25" customHeight="1"/>
  </sheetData>
  <sheetProtection password="E7BE" sheet="1" selectLockedCells="1"/>
  <protectedRanges>
    <protectedRange sqref="C13:F16 C18:F19" name="Intervallo1"/>
  </protectedRanges>
  <mergeCells count="20">
    <mergeCell ref="A9:G9"/>
    <mergeCell ref="A10:G10"/>
    <mergeCell ref="A11:A12"/>
    <mergeCell ref="G11:G12"/>
    <mergeCell ref="B22:F22"/>
    <mergeCell ref="A6:C8"/>
    <mergeCell ref="D6:E6"/>
    <mergeCell ref="F6:G6"/>
    <mergeCell ref="D7:E7"/>
    <mergeCell ref="F7:G7"/>
    <mergeCell ref="D8:E8"/>
    <mergeCell ref="F8:G8"/>
    <mergeCell ref="A2:C2"/>
    <mergeCell ref="E2:G2"/>
    <mergeCell ref="A3:C3"/>
    <mergeCell ref="D3:E3"/>
    <mergeCell ref="A4:G4"/>
    <mergeCell ref="A5:C5"/>
    <mergeCell ref="D5:E5"/>
    <mergeCell ref="F5:G5"/>
  </mergeCells>
  <printOptions/>
  <pageMargins left="0.2755905511811024" right="0.1968503937007874" top="0.5118110236220472" bottom="0.35433070866141736" header="0.1968503937007874" footer="0.2362204724409449"/>
  <pageSetup horizontalDpi="600" verticalDpi="600" orientation="landscape" paperSize="9" scale="62" r:id="rId3"/>
  <headerFooter alignWithMargins="0">
    <oddHeader>&amp;L&amp;G</oddHeader>
    <oddFooter>&amp;R&amp;"Britannic Bold,Normale"&amp;8Direzione Servizi per la Ricerca - Università degli Studi di Milano</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ZAMPAGLIONE BRUNO</dc:creator>
  <cp:keywords/>
  <dc:description/>
  <cp:lastModifiedBy>Administrator</cp:lastModifiedBy>
  <cp:lastPrinted>2018-02-06T17:21:40Z</cp:lastPrinted>
  <dcterms:created xsi:type="dcterms:W3CDTF">2005-10-14T13:10:30Z</dcterms:created>
  <dcterms:modified xsi:type="dcterms:W3CDTF">2022-11-09T09:46:01Z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