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T:\10750-SettProgettazioneDellaRicerca\10750-Condivisione\Officina2020\Bandi\PSR_2025\SRA16\Pagina.SRA16\"/>
    </mc:Choice>
  </mc:AlternateContent>
  <xr:revisionPtr revIDLastSave="0" documentId="13_ncr:1_{F8217887-EDD2-49F0-99A7-AC39A428AE8D}" xr6:coauthVersionLast="36" xr6:coauthVersionMax="47" xr10:uidLastSave="{00000000-0000-0000-0000-000000000000}"/>
  <bookViews>
    <workbookView xWindow="0" yWindow="0" windowWidth="19200" windowHeight="6930" tabRatio="709" xr2:uid="{C53ED813-7A98-46C5-BD8F-E7AE8F639EA8}"/>
  </bookViews>
  <sheets>
    <sheet name="Budget generale" sheetId="26" r:id="rId1"/>
    <sheet name="Spese di personale" sheetId="14" r:id="rId2"/>
    <sheet name="Altri Costi" sheetId="19" r:id="rId3"/>
    <sheet name="Sostenibilità" sheetId="2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4" l="1"/>
  <c r="E11" i="25" l="1"/>
  <c r="B11" i="25"/>
  <c r="E10" i="25"/>
  <c r="B10" i="25"/>
  <c r="E107" i="14" l="1"/>
  <c r="E108" i="14"/>
  <c r="E109" i="14"/>
  <c r="E59" i="14"/>
  <c r="E60" i="14"/>
  <c r="E61" i="14"/>
  <c r="E11" i="14"/>
  <c r="E13" i="14"/>
  <c r="C95" i="19" l="1"/>
  <c r="C88" i="19"/>
  <c r="C78" i="19"/>
  <c r="C71" i="19"/>
  <c r="G61" i="19"/>
  <c r="G54" i="19"/>
  <c r="G48" i="19"/>
  <c r="C43" i="19"/>
  <c r="C32" i="19"/>
  <c r="C18" i="19"/>
  <c r="D18" i="19"/>
  <c r="E18" i="19"/>
  <c r="E13" i="19"/>
  <c r="D43" i="19"/>
  <c r="E32" i="19"/>
  <c r="D32" i="19"/>
  <c r="D13" i="19"/>
  <c r="C13" i="19"/>
  <c r="G145" i="14"/>
  <c r="G130" i="14"/>
  <c r="G98" i="14"/>
  <c r="G97" i="14"/>
  <c r="G92" i="14"/>
  <c r="E19" i="19" l="1"/>
  <c r="E13" i="26"/>
  <c r="E95" i="19"/>
  <c r="E88" i="19"/>
  <c r="D95" i="19"/>
  <c r="D88" i="19"/>
  <c r="E78" i="19"/>
  <c r="E71" i="19"/>
  <c r="D78" i="19"/>
  <c r="D71" i="19"/>
  <c r="M60" i="19"/>
  <c r="M59" i="19"/>
  <c r="M58" i="19"/>
  <c r="M57" i="19"/>
  <c r="M56" i="19"/>
  <c r="M55" i="19"/>
  <c r="M49" i="19"/>
  <c r="M50" i="19"/>
  <c r="M51" i="19"/>
  <c r="M52" i="19"/>
  <c r="M53" i="19"/>
  <c r="J60" i="19"/>
  <c r="J59" i="19"/>
  <c r="J58" i="19"/>
  <c r="J57" i="19"/>
  <c r="J56" i="19"/>
  <c r="J61" i="19" s="1"/>
  <c r="J55" i="19"/>
  <c r="J53" i="19"/>
  <c r="J52" i="19"/>
  <c r="J51" i="19"/>
  <c r="J49" i="19"/>
  <c r="J50" i="19"/>
  <c r="M48" i="19"/>
  <c r="J48" i="19"/>
  <c r="E43" i="19"/>
  <c r="E144" i="14"/>
  <c r="G144" i="14" s="1"/>
  <c r="E143" i="14"/>
  <c r="G143" i="14" s="1"/>
  <c r="E142" i="14"/>
  <c r="G142" i="14" s="1"/>
  <c r="E141" i="14"/>
  <c r="G141" i="14" s="1"/>
  <c r="E139" i="14"/>
  <c r="G139" i="14" s="1"/>
  <c r="E138" i="14"/>
  <c r="G138" i="14" s="1"/>
  <c r="E137" i="14"/>
  <c r="G137" i="14" s="1"/>
  <c r="G140" i="14" s="1"/>
  <c r="E136" i="14"/>
  <c r="G136" i="14" s="1"/>
  <c r="E129" i="14"/>
  <c r="G129" i="14" s="1"/>
  <c r="E128" i="14"/>
  <c r="G128" i="14" s="1"/>
  <c r="E127" i="14"/>
  <c r="G127" i="14" s="1"/>
  <c r="E126" i="14"/>
  <c r="G126" i="14" s="1"/>
  <c r="E125" i="14"/>
  <c r="G125" i="14" s="1"/>
  <c r="E124" i="14"/>
  <c r="G124" i="14" s="1"/>
  <c r="E123" i="14"/>
  <c r="G123" i="14" s="1"/>
  <c r="E122" i="14"/>
  <c r="G122" i="14" s="1"/>
  <c r="E121" i="14"/>
  <c r="G121" i="14" s="1"/>
  <c r="E120" i="14"/>
  <c r="G120" i="14" s="1"/>
  <c r="E119" i="14"/>
  <c r="G119" i="14" s="1"/>
  <c r="E117" i="14"/>
  <c r="G117" i="14" s="1"/>
  <c r="E116" i="14"/>
  <c r="G116" i="14" s="1"/>
  <c r="E115" i="14"/>
  <c r="G115" i="14" s="1"/>
  <c r="E114" i="14"/>
  <c r="G114" i="14" s="1"/>
  <c r="E113" i="14"/>
  <c r="G113" i="14" s="1"/>
  <c r="E112" i="14"/>
  <c r="G112" i="14" s="1"/>
  <c r="E111" i="14"/>
  <c r="G111" i="14" s="1"/>
  <c r="E110" i="14"/>
  <c r="G110" i="14" s="1"/>
  <c r="G109" i="14"/>
  <c r="G108" i="14"/>
  <c r="G107" i="14"/>
  <c r="G118" i="14" s="1"/>
  <c r="G131" i="14" s="1"/>
  <c r="E96" i="14"/>
  <c r="G96" i="14" s="1"/>
  <c r="E95" i="14"/>
  <c r="G95" i="14" s="1"/>
  <c r="E94" i="14"/>
  <c r="G94" i="14" s="1"/>
  <c r="E93" i="14"/>
  <c r="G93" i="14" s="1"/>
  <c r="E91" i="14"/>
  <c r="G91" i="14" s="1"/>
  <c r="E90" i="14"/>
  <c r="G90" i="14" s="1"/>
  <c r="E89" i="14"/>
  <c r="G89" i="14" s="1"/>
  <c r="E88" i="14"/>
  <c r="G88" i="14" s="1"/>
  <c r="E81" i="14"/>
  <c r="G81" i="14" s="1"/>
  <c r="E80" i="14"/>
  <c r="G80" i="14" s="1"/>
  <c r="E79" i="14"/>
  <c r="G79" i="14" s="1"/>
  <c r="E78" i="14"/>
  <c r="G78" i="14" s="1"/>
  <c r="E77" i="14"/>
  <c r="G77" i="14" s="1"/>
  <c r="E76" i="14"/>
  <c r="G76" i="14" s="1"/>
  <c r="E75" i="14"/>
  <c r="G75" i="14" s="1"/>
  <c r="E74" i="14"/>
  <c r="G74" i="14" s="1"/>
  <c r="E73" i="14"/>
  <c r="G73" i="14" s="1"/>
  <c r="E72" i="14"/>
  <c r="G72" i="14" s="1"/>
  <c r="E71" i="14"/>
  <c r="G71" i="14" s="1"/>
  <c r="E69" i="14"/>
  <c r="G69" i="14" s="1"/>
  <c r="E68" i="14"/>
  <c r="G68" i="14" s="1"/>
  <c r="E67" i="14"/>
  <c r="G67" i="14" s="1"/>
  <c r="E66" i="14"/>
  <c r="G66" i="14" s="1"/>
  <c r="E65" i="14"/>
  <c r="G65" i="14" s="1"/>
  <c r="E64" i="14"/>
  <c r="G64" i="14" s="1"/>
  <c r="E63" i="14"/>
  <c r="G63" i="14" s="1"/>
  <c r="E62" i="14"/>
  <c r="G62" i="14" s="1"/>
  <c r="G61" i="14"/>
  <c r="G60" i="14"/>
  <c r="G59" i="14"/>
  <c r="E9" i="25" l="1"/>
  <c r="B9" i="25"/>
  <c r="G70" i="14"/>
  <c r="C11" i="26"/>
  <c r="G82" i="14"/>
  <c r="M61" i="19"/>
  <c r="M54" i="19"/>
  <c r="E98" i="19" s="1"/>
  <c r="J54" i="19"/>
  <c r="D98" i="19" s="1"/>
  <c r="E14" i="14"/>
  <c r="E15" i="14"/>
  <c r="E16" i="14"/>
  <c r="E17" i="14"/>
  <c r="E18" i="14"/>
  <c r="E19" i="14"/>
  <c r="G146" i="14" l="1"/>
  <c r="G83" i="14"/>
  <c r="D11" i="26" l="1"/>
  <c r="E11" i="26" s="1"/>
  <c r="D10" i="26"/>
  <c r="C10" i="26"/>
  <c r="C12" i="26" s="1"/>
  <c r="C14" i="26" s="1"/>
  <c r="C15" i="26" s="1"/>
  <c r="C16" i="26" s="1"/>
  <c r="G60" i="19"/>
  <c r="G59" i="19"/>
  <c r="G58" i="19"/>
  <c r="G57" i="19"/>
  <c r="G56" i="19"/>
  <c r="G55" i="19"/>
  <c r="G49" i="19"/>
  <c r="G50" i="19"/>
  <c r="G51" i="19"/>
  <c r="G52" i="19"/>
  <c r="G53" i="19"/>
  <c r="E23" i="14"/>
  <c r="E24" i="14"/>
  <c r="G24" i="14" s="1"/>
  <c r="E25" i="14"/>
  <c r="G25" i="14" s="1"/>
  <c r="E26" i="14"/>
  <c r="G26" i="14" s="1"/>
  <c r="E27" i="14"/>
  <c r="G27" i="14" s="1"/>
  <c r="E28" i="14"/>
  <c r="G28" i="14" s="1"/>
  <c r="E29" i="14"/>
  <c r="G29" i="14" s="1"/>
  <c r="E30" i="14"/>
  <c r="G30" i="14" s="1"/>
  <c r="E31" i="14"/>
  <c r="G31" i="14" s="1"/>
  <c r="E32" i="14"/>
  <c r="G32" i="14" s="1"/>
  <c r="E33" i="14"/>
  <c r="G33" i="14" s="1"/>
  <c r="G12" i="14"/>
  <c r="G13" i="14"/>
  <c r="G14" i="14"/>
  <c r="G15" i="14"/>
  <c r="G16" i="14"/>
  <c r="G17" i="14"/>
  <c r="G18" i="14"/>
  <c r="G19" i="14"/>
  <c r="E20" i="14"/>
  <c r="G20" i="14" s="1"/>
  <c r="E21" i="14"/>
  <c r="G21" i="14" s="1"/>
  <c r="E8" i="25" l="1"/>
  <c r="B8" i="25"/>
  <c r="D12" i="26"/>
  <c r="D14" i="26" s="1"/>
  <c r="D15" i="26" s="1"/>
  <c r="D16" i="26" s="1"/>
  <c r="E44" i="19"/>
  <c r="E96" i="19"/>
  <c r="E79" i="19"/>
  <c r="M62" i="19"/>
  <c r="C98" i="19" l="1"/>
  <c r="C99" i="19"/>
  <c r="G11" i="14"/>
  <c r="G22" i="14" s="1"/>
  <c r="E40" i="14" l="1"/>
  <c r="E48" i="14" l="1"/>
  <c r="G48" i="14" s="1"/>
  <c r="E47" i="14"/>
  <c r="G47" i="14" s="1"/>
  <c r="E46" i="14"/>
  <c r="G46" i="14" s="1"/>
  <c r="E45" i="14"/>
  <c r="G45" i="14" s="1"/>
  <c r="E43" i="14"/>
  <c r="G43" i="14" s="1"/>
  <c r="E42" i="14"/>
  <c r="G42" i="14" s="1"/>
  <c r="E41" i="14"/>
  <c r="G41" i="14" s="1"/>
  <c r="G40" i="14"/>
  <c r="G23" i="14"/>
  <c r="G34" i="14" s="1"/>
  <c r="G35" i="14" s="1"/>
  <c r="B10" i="26" l="1"/>
  <c r="E10" i="26" s="1"/>
  <c r="B148" i="14"/>
  <c r="D99" i="19" s="1"/>
  <c r="G49" i="14"/>
  <c r="G44" i="14"/>
  <c r="B13" i="25" l="1"/>
  <c r="E13" i="25"/>
  <c r="G50" i="14"/>
  <c r="B11" i="26" l="1"/>
  <c r="B12" i="26"/>
  <c r="E12" i="26" l="1"/>
  <c r="F13" i="26" s="1"/>
  <c r="B14" i="26"/>
  <c r="B15" i="26" s="1"/>
  <c r="E15" i="26" s="1"/>
  <c r="F14" i="26" l="1"/>
  <c r="G13" i="26"/>
  <c r="E14" i="26"/>
  <c r="B16" i="26"/>
  <c r="E16" i="26" s="1"/>
  <c r="F15" i="26" l="1"/>
  <c r="E4" i="25"/>
  <c r="B4" i="25"/>
  <c r="F16" i="26"/>
  <c r="G16" i="26"/>
  <c r="B5" i="25" l="1"/>
  <c r="B12" i="25" s="1"/>
  <c r="E5" i="25"/>
  <c r="E12" i="25" s="1"/>
  <c r="E6" i="25" l="1"/>
  <c r="E14" i="25" s="1"/>
  <c r="B6" i="25"/>
  <c r="B14" i="2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Officina LS</author>
  </authors>
  <commentList>
    <comment ref="E10" authorId="0" shapeId="0" xr:uid="{2539B335-EFB6-4FD9-90DA-807F2BC7ADA9}">
      <text>
        <r>
          <rPr>
            <b/>
            <sz val="9"/>
            <color indexed="81"/>
            <rFont val="Tahoma"/>
            <family val="2"/>
          </rPr>
          <t>Officina LS:</t>
        </r>
        <r>
          <rPr>
            <sz val="9"/>
            <color indexed="81"/>
            <rFont val="Tahoma"/>
            <family val="2"/>
          </rPr>
          <t xml:space="preserve">
Selezionare il 
 orario dal menù a tendina.</t>
        </r>
      </text>
    </comment>
    <comment ref="E58" authorId="0" shapeId="0" xr:uid="{279E87AE-6026-46E1-B798-A1D4F0D5397B}">
      <text>
        <r>
          <rPr>
            <b/>
            <sz val="9"/>
            <color indexed="81"/>
            <rFont val="Tahoma"/>
            <family val="2"/>
          </rPr>
          <t>Officina LS:</t>
        </r>
        <r>
          <rPr>
            <sz val="9"/>
            <color indexed="81"/>
            <rFont val="Tahoma"/>
            <family val="2"/>
          </rPr>
          <t xml:space="preserve">
Selezionare il costo orario dal menù a tendina.</t>
        </r>
      </text>
    </comment>
    <comment ref="E106" authorId="0" shapeId="0" xr:uid="{28DEB74E-B50A-48CD-821A-6918D450BB47}">
      <text>
        <r>
          <rPr>
            <b/>
            <sz val="9"/>
            <color indexed="81"/>
            <rFont val="Tahoma"/>
            <family val="2"/>
          </rPr>
          <t>Officina LS:</t>
        </r>
        <r>
          <rPr>
            <sz val="9"/>
            <color indexed="81"/>
            <rFont val="Tahoma"/>
            <family val="2"/>
          </rPr>
          <t xml:space="preserve">
Selezionare il costo orario dal menù a tendina.</t>
        </r>
      </text>
    </comment>
  </commentList>
</comments>
</file>

<file path=xl/sharedStrings.xml><?xml version="1.0" encoding="utf-8"?>
<sst xmlns="http://schemas.openxmlformats.org/spreadsheetml/2006/main" count="344" uniqueCount="88">
  <si>
    <t>PARTNER</t>
  </si>
  <si>
    <t>costo orario €/h</t>
  </si>
  <si>
    <t>TOT PERSONALE</t>
  </si>
  <si>
    <t xml:space="preserve">n. ore da dedicare al progetto </t>
  </si>
  <si>
    <t>RICHIEDENTE:</t>
  </si>
  <si>
    <t xml:space="preserve">COSTO PER PERSONA </t>
  </si>
  <si>
    <t xml:space="preserve">TOT Spese per servizi </t>
  </si>
  <si>
    <t>CAPOFILA</t>
  </si>
  <si>
    <t>TOT CAPOFILA</t>
  </si>
  <si>
    <t>TOT PARTNER</t>
  </si>
  <si>
    <t>costo annuo persone</t>
  </si>
  <si>
    <t>ore lavorative/anno</t>
  </si>
  <si>
    <t>VOCE DI SPESA</t>
  </si>
  <si>
    <t xml:space="preserve">PARTNER </t>
  </si>
  <si>
    <t>TOT. CAPOFILA</t>
  </si>
  <si>
    <t>TOT. PARTNER</t>
  </si>
  <si>
    <t>COSTO D'ACQUISTO</t>
  </si>
  <si>
    <t>COSTO AMMORTAMENTO ADDEBITATO</t>
  </si>
  <si>
    <t>IMPORTO PER STIPULA NUOVI CONTRATTI</t>
  </si>
  <si>
    <t>COFINANZIAMENTO UNIMI</t>
  </si>
  <si>
    <t>CONTRIBUTO PSR (80%)</t>
  </si>
  <si>
    <t>TOTALE COSTI PROGETTO UNIMI</t>
  </si>
  <si>
    <t xml:space="preserve">CASSA </t>
  </si>
  <si>
    <t>UNIMI  CAPOFILA</t>
  </si>
  <si>
    <t>TOT Costi di Missione</t>
  </si>
  <si>
    <t>Qualifica personale in organico/non in organico</t>
  </si>
  <si>
    <t>IVA</t>
  </si>
  <si>
    <t>TITOLO DEL PROGETTO</t>
  </si>
  <si>
    <t>UNIMI CAPOFILA/PARTNER</t>
  </si>
  <si>
    <t>RESPONSABILE UNIMI</t>
  </si>
  <si>
    <t>COSTI AMMESSI</t>
  </si>
  <si>
    <t>TOTALE</t>
  </si>
  <si>
    <t>TOTALE COSTI</t>
  </si>
  <si>
    <t>COFINANZIAMENTO</t>
  </si>
  <si>
    <t>A2 Personale non in organico</t>
  </si>
  <si>
    <t>A1 Personale in organico o equivalente</t>
  </si>
  <si>
    <t>CONTRIBUTO ( 80% DEI COSTI AMMISSIBILI)</t>
  </si>
  <si>
    <t>TRATTENUTA UNIMI
(10%  sul contributo finanziario)</t>
  </si>
  <si>
    <r>
      <t>SALDO CASSA 
(</t>
    </r>
    <r>
      <rPr>
        <b/>
        <i/>
        <sz val="10"/>
        <rFont val="Verdana"/>
        <family val="2"/>
      </rPr>
      <t>DEVE ESSERE POSITIVO</t>
    </r>
    <r>
      <rPr>
        <b/>
        <sz val="10"/>
        <rFont val="Verdana"/>
        <family val="2"/>
      </rPr>
      <t>)</t>
    </r>
  </si>
  <si>
    <t>COSTO DEL PERSONALE STRUTTURATO
(Cofinanziamento unimi)</t>
  </si>
  <si>
    <t>VERIFICA DEL COFINANZIAMENTO
(il saldo deve essere sempre positivo)</t>
  </si>
  <si>
    <r>
      <rPr>
        <b/>
        <sz val="12"/>
        <color rgb="FFFF0000"/>
        <rFont val="Aptos Narrow"/>
        <scheme val="minor"/>
      </rPr>
      <t xml:space="preserve">ATTENZIONE! </t>
    </r>
    <r>
      <rPr>
        <b/>
        <sz val="12"/>
        <rFont val="Aptos Narrow"/>
        <scheme val="minor"/>
      </rPr>
      <t>IVA non ammissibile</t>
    </r>
  </si>
  <si>
    <t>TOT Strumenti e Attrezzatura</t>
  </si>
  <si>
    <r>
      <rPr>
        <b/>
        <sz val="11"/>
        <color indexed="8"/>
        <rFont val="Calibri"/>
        <family val="2"/>
      </rPr>
      <t xml:space="preserve">TOTALE ALTRI COSTI </t>
    </r>
    <r>
      <rPr>
        <sz val="9"/>
        <color indexed="8"/>
        <rFont val="Calibri"/>
        <family val="2"/>
      </rPr>
      <t xml:space="preserve">(calcolati in modo forfettario nella misura </t>
    </r>
    <r>
      <rPr>
        <b/>
        <sz val="9"/>
        <color rgb="FF000000"/>
        <rFont val="Calibri"/>
        <family val="2"/>
      </rPr>
      <t>massima</t>
    </r>
    <r>
      <rPr>
        <sz val="9"/>
        <color indexed="8"/>
        <rFont val="Calibri"/>
        <family val="2"/>
      </rPr>
      <t xml:space="preserve"> del 40% dei costi di personale ammissibili per l'intero progetto)</t>
    </r>
  </si>
  <si>
    <t>IMPORTO ALTRI COSTI</t>
  </si>
  <si>
    <t>UNIMI CAPOFILA</t>
  </si>
  <si>
    <t>UNIMI PARTNER</t>
  </si>
  <si>
    <r>
      <t>qualifica:</t>
    </r>
    <r>
      <rPr>
        <b/>
        <sz val="11"/>
        <rFont val="Aptos Black"/>
      </rPr>
      <t xml:space="preserve"> contratto di collaborazione/borsa g.p.</t>
    </r>
    <r>
      <rPr>
        <b/>
        <sz val="11"/>
        <color theme="1"/>
        <rFont val="Aptos Black"/>
      </rPr>
      <t>/contratto di ricerca</t>
    </r>
  </si>
  <si>
    <t>Nome Cognome e Qualifica</t>
  </si>
  <si>
    <t>TOT PERSONALE NON IN ORGANICO</t>
  </si>
  <si>
    <t>TOT PERSONALE IN ORGANICO:</t>
  </si>
  <si>
    <t>Specificare: CAPOFILA o PARTNER</t>
  </si>
  <si>
    <t>soggetto richiedente</t>
  </si>
  <si>
    <t>A1 PERSONALE IN ORGANICO O EQUIVALENTE</t>
  </si>
  <si>
    <t>A2. PERSONALE NON IN ORGANICO</t>
  </si>
  <si>
    <t>Per dubbi in merito alla definizione dei contratti del personale da arruolare, contattare officina.ls@unimi.it</t>
  </si>
  <si>
    <r>
      <rPr>
        <b/>
        <sz val="10"/>
        <rFont val="Verdana"/>
        <family val="2"/>
      </rPr>
      <t xml:space="preserve">Gli altri costi sono al massimo il </t>
    </r>
    <r>
      <rPr>
        <b/>
        <u/>
        <sz val="10"/>
        <rFont val="Verdana"/>
        <family val="2"/>
      </rPr>
      <t>40%</t>
    </r>
    <r>
      <rPr>
        <b/>
        <sz val="10"/>
        <rFont val="Verdana"/>
        <family val="2"/>
      </rPr>
      <t xml:space="preserve"> della spesa del personale.</t>
    </r>
  </si>
  <si>
    <t>Missione personale coinvolto nella realizzazione delle attività di progetto</t>
  </si>
  <si>
    <t>Strumenti ed attrezzature: acquisto/noleggio</t>
  </si>
  <si>
    <t xml:space="preserve">UNIMI PARTNER </t>
  </si>
  <si>
    <t>Materiale d'uso (*)</t>
  </si>
  <si>
    <t>(*)  Si intendono beni che esauriscono la propria funzione con l’utilizzo per le attività di progetto.</t>
  </si>
  <si>
    <r>
      <t xml:space="preserve">AMMORTAMENTO
</t>
    </r>
    <r>
      <rPr>
        <sz val="11"/>
        <color theme="1"/>
        <rFont val="Aptos Narrow"/>
        <scheme val="minor"/>
      </rPr>
      <t>(5 anni apparecchiature scientifiche; 3 anni apparecchiature informatiche)</t>
    </r>
  </si>
  <si>
    <t>MESI UTILIZZO NEL PROGETTO</t>
  </si>
  <si>
    <t>% DI UTILIZZO NEL PROGETTO</t>
  </si>
  <si>
    <t>Spese per servizi (**)</t>
  </si>
  <si>
    <t>(**) Consulenze, collaborazioni professionali, consulenze notarili, software, brevetti, licenze.</t>
  </si>
  <si>
    <t>Spese per collezioni di risorse genetiche, vegetali e microbiche locali</t>
  </si>
  <si>
    <t xml:space="preserve">TOT Spese per collezioni </t>
  </si>
  <si>
    <t>TOT ALTRI COSTI</t>
  </si>
  <si>
    <t>Compilare solo le celle gialle</t>
  </si>
  <si>
    <t>Bando SRA16</t>
  </si>
  <si>
    <t>UNIMI  PARTNER</t>
  </si>
  <si>
    <t>VERIFICA DELLA SOSTENIBILITA'</t>
  </si>
  <si>
    <t>N.A.</t>
  </si>
  <si>
    <r>
      <t xml:space="preserve">Selezionare il costo orario dal menù a tendina in base alla qualifica:
</t>
    </r>
    <r>
      <rPr>
        <sz val="12"/>
        <color theme="1"/>
        <rFont val="Aptos Narrow"/>
        <scheme val="minor"/>
      </rPr>
      <t>(PO: 81.00 €/h; PA 53.00 €/h; ricercatore/tecnico/amministrativo 34.00 €/h)</t>
    </r>
  </si>
  <si>
    <t>SOTTOPROGETTO AZIONI MIRATE</t>
  </si>
  <si>
    <t>SOTTOPROGETTO AZIONI CONCERTATE</t>
  </si>
  <si>
    <t>SOTTOPROGETTO AZIONI DI ACCOMPAGNAMENTO</t>
  </si>
  <si>
    <t>TOTALE PERSONALE IMPIEGATO</t>
  </si>
  <si>
    <t>SOTTOPROGETTO
AZIONI CONCERTATE</t>
  </si>
  <si>
    <t>TOT Materiali d'uso</t>
  </si>
  <si>
    <t>Descrizione</t>
  </si>
  <si>
    <t>e.g. strumenti informatici, software, licenze</t>
  </si>
  <si>
    <t>apparecchiature</t>
  </si>
  <si>
    <t>TOT SOTTOPROGETTO</t>
  </si>
  <si>
    <r>
      <t>L’ammontare di spesa ammissibile a finanziamento per ogni progetto è compreso tra un</t>
    </r>
    <r>
      <rPr>
        <b/>
        <sz val="11"/>
        <color theme="1"/>
        <rFont val="Aptos Narrow"/>
        <scheme val="minor"/>
      </rPr>
      <t xml:space="preserve"> minimo</t>
    </r>
    <r>
      <rPr>
        <sz val="11"/>
        <color theme="1"/>
        <rFont val="Aptos Narrow"/>
        <family val="2"/>
        <scheme val="minor"/>
      </rPr>
      <t xml:space="preserve"> di </t>
    </r>
    <r>
      <rPr>
        <b/>
        <sz val="11"/>
        <color theme="5" tint="-0.249977111117893"/>
        <rFont val="Aptos Narrow"/>
        <scheme val="minor"/>
      </rPr>
      <t>€ 30.000</t>
    </r>
    <r>
      <rPr>
        <sz val="11"/>
        <color theme="1"/>
        <rFont val="Aptos Narrow"/>
        <family val="2"/>
        <scheme val="minor"/>
      </rPr>
      <t xml:space="preserve"> e un </t>
    </r>
    <r>
      <rPr>
        <b/>
        <sz val="11"/>
        <color theme="1"/>
        <rFont val="Aptos Narrow"/>
        <scheme val="minor"/>
      </rPr>
      <t>massimo</t>
    </r>
    <r>
      <rPr>
        <sz val="11"/>
        <color theme="1"/>
        <rFont val="Aptos Narrow"/>
        <family val="2"/>
        <scheme val="minor"/>
      </rPr>
      <t xml:space="preserve"> di</t>
    </r>
    <r>
      <rPr>
        <sz val="11"/>
        <color rgb="FFFF0000"/>
        <rFont val="Aptos Narrow"/>
        <scheme val="minor"/>
      </rPr>
      <t xml:space="preserve"> </t>
    </r>
    <r>
      <rPr>
        <b/>
        <sz val="11"/>
        <color theme="5" tint="-0.249977111117893"/>
        <rFont val="Aptos Narrow"/>
        <scheme val="minor"/>
      </rPr>
      <t>€ 150.000</t>
    </r>
    <r>
      <rPr>
        <sz val="11"/>
        <color theme="1"/>
        <rFont val="Aptos Narrow"/>
        <family val="2"/>
        <scheme val="minor"/>
      </rPr>
      <t>, con una quota concedibile pari all'</t>
    </r>
    <r>
      <rPr>
        <b/>
        <sz val="11"/>
        <color theme="1"/>
        <rFont val="Aptos Narrow"/>
        <scheme val="minor"/>
      </rPr>
      <t>80%</t>
    </r>
  </si>
  <si>
    <t>AMMORTAMENTO NON RENDICONTABILE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</si>
</sst>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#,##0.00\ &quot;€&quot;"/>
    <numFmt numFmtId="166" formatCode="#,##0.00\ _€"/>
    <numFmt numFmtId="167" formatCode="_-[$€-2]\ * #,##0.00_-;\-[$€-2]\ * #,##0.00_-;_-[$€-2]\ * &quot;-&quot;??_-;_-@_-"/>
    <numFmt numFmtId="168" formatCode="_-&quot;€&quot;\ * #,##0.00_-;\-&quot;€&quot;\ * #,##0.00_-;_-&quot;€&quot;\ * &quot;-&quot;??_-;_-@_-"/>
    <numFmt numFmtId="169" formatCode="&quot;€&quot;\ #,##0.00;[Red]\-&quot;€&quot;\ #,##0.00"/>
    <numFmt numFmtId="170" formatCode="&quot;€&quot;\ #,##0.00"/>
  </numFmts>
  <fonts count="5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6"/>
      <color theme="1"/>
      <name val="Aptos Narrow"/>
      <family val="2"/>
      <scheme val="minor"/>
    </font>
    <font>
      <b/>
      <i/>
      <sz val="18"/>
      <color theme="1"/>
      <name val="Aptos Narrow"/>
      <family val="2"/>
      <scheme val="minor"/>
    </font>
    <font>
      <b/>
      <i/>
      <sz val="11"/>
      <color theme="1"/>
      <name val="Aptos Narrow"/>
      <scheme val="minor"/>
    </font>
    <font>
      <b/>
      <sz val="11"/>
      <color rgb="FFFF0000"/>
      <name val="Aptos Narrow"/>
      <scheme val="minor"/>
    </font>
    <font>
      <sz val="11"/>
      <color theme="1"/>
      <name val="Aptos Narrow"/>
      <scheme val="minor"/>
    </font>
    <font>
      <sz val="13"/>
      <name val="Aptos Narrow"/>
      <scheme val="minor"/>
    </font>
    <font>
      <b/>
      <sz val="11"/>
      <color theme="1"/>
      <name val="Aptos Narrow"/>
      <scheme val="minor"/>
    </font>
    <font>
      <b/>
      <sz val="11"/>
      <color theme="1"/>
      <name val="Aptos Black"/>
    </font>
    <font>
      <b/>
      <sz val="12"/>
      <color rgb="FFFF0000"/>
      <name val="Aptos Narrow"/>
      <scheme val="minor"/>
    </font>
    <font>
      <b/>
      <sz val="12"/>
      <color theme="1"/>
      <name val="Aptos Narrow"/>
      <scheme val="minor"/>
    </font>
    <font>
      <b/>
      <sz val="11"/>
      <name val="Aptos Black"/>
    </font>
    <font>
      <b/>
      <sz val="12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rgb="FFFF0000"/>
      <name val="Verdana"/>
      <family val="2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rgb="FFC00000"/>
      <name val="Aptos Narrow"/>
      <family val="2"/>
      <scheme val="minor"/>
    </font>
    <font>
      <sz val="11"/>
      <color rgb="FFC00000"/>
      <name val="Aptos Narrow"/>
      <family val="2"/>
      <scheme val="minor"/>
    </font>
    <font>
      <b/>
      <sz val="20"/>
      <color indexed="60"/>
      <name val="Calibri"/>
      <family val="2"/>
    </font>
    <font>
      <sz val="10"/>
      <color theme="1"/>
      <name val="Aptos Narrow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Aptos Narrow"/>
      <family val="2"/>
      <scheme val="minor"/>
    </font>
    <font>
      <sz val="11"/>
      <color indexed="8"/>
      <name val="Calibri"/>
      <family val="2"/>
    </font>
    <font>
      <sz val="9"/>
      <color indexed="8"/>
      <name val="Calibri"/>
      <family val="2"/>
    </font>
    <font>
      <sz val="12"/>
      <color rgb="FFC00000"/>
      <name val="Aptos Narrow"/>
      <family val="2"/>
      <scheme val="minor"/>
    </font>
    <font>
      <sz val="10"/>
      <name val="Arial"/>
      <family val="2"/>
    </font>
    <font>
      <b/>
      <sz val="16"/>
      <color theme="1"/>
      <name val="Aptos Narrow"/>
      <scheme val="minor"/>
    </font>
    <font>
      <b/>
      <sz val="12"/>
      <color rgb="FFC00000"/>
      <name val="Aptos Narrow"/>
      <scheme val="minor"/>
    </font>
    <font>
      <b/>
      <i/>
      <sz val="10"/>
      <name val="Verdana"/>
      <family val="2"/>
    </font>
    <font>
      <b/>
      <sz val="11"/>
      <name val="Aptos Narrow"/>
      <scheme val="minor"/>
    </font>
    <font>
      <b/>
      <sz val="12"/>
      <name val="Aptos Narrow"/>
      <scheme val="minor"/>
    </font>
    <font>
      <i/>
      <sz val="11"/>
      <color theme="1"/>
      <name val="Aptos Narrow"/>
      <scheme val="minor"/>
    </font>
    <font>
      <b/>
      <sz val="9"/>
      <color rgb="FF000000"/>
      <name val="Calibri"/>
      <family val="2"/>
    </font>
    <font>
      <sz val="12"/>
      <color theme="1"/>
      <name val="Aptos Narrow"/>
      <scheme val="minor"/>
    </font>
    <font>
      <b/>
      <u/>
      <sz val="10"/>
      <name val="Verdana"/>
      <family val="2"/>
    </font>
    <font>
      <b/>
      <sz val="13"/>
      <color rgb="FFFF0000"/>
      <name val="Aptos Narrow"/>
      <family val="2"/>
      <scheme val="minor"/>
    </font>
    <font>
      <b/>
      <sz val="15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Aptos Narrow"/>
      <scheme val="minor"/>
    </font>
    <font>
      <b/>
      <sz val="13"/>
      <color theme="1"/>
      <name val="Aptos Narrow"/>
      <family val="2"/>
      <scheme val="minor"/>
    </font>
    <font>
      <i/>
      <sz val="11"/>
      <name val="Aptos Narrow"/>
      <scheme val="minor"/>
    </font>
    <font>
      <b/>
      <sz val="13"/>
      <color theme="1"/>
      <name val="Aptos Narrow"/>
      <scheme val="minor"/>
    </font>
    <font>
      <sz val="11"/>
      <color rgb="FFFF0000"/>
      <name val="Aptos Narrow"/>
      <scheme val="minor"/>
    </font>
    <font>
      <b/>
      <sz val="11"/>
      <color theme="5" tint="-0.249977111117893"/>
      <name val="Aptos Narrow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8" tint="0.79998168889431442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indexed="64"/>
      </left>
      <right style="thin">
        <color theme="8" tint="-0.249977111117893"/>
      </right>
      <top style="thin">
        <color indexed="64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/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8" tint="-0.249977111117893"/>
      </top>
      <bottom style="thin">
        <color theme="8" tint="-0.249977111117893"/>
      </bottom>
      <diagonal/>
    </border>
    <border>
      <left style="thin">
        <color indexed="64"/>
      </left>
      <right/>
      <top style="thin">
        <color theme="8" tint="-0.249977111117893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8" tint="-0.249977111117893"/>
      </left>
      <right/>
      <top/>
      <bottom style="thin">
        <color theme="8" tint="-0.24997711111789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theme="8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thick">
        <color auto="1"/>
      </bottom>
      <diagonal/>
    </border>
    <border>
      <left/>
      <right style="thin">
        <color theme="8" tint="-0.249977111117893"/>
      </right>
      <top/>
      <bottom style="thick">
        <color auto="1"/>
      </bottom>
      <diagonal/>
    </border>
    <border>
      <left style="thin">
        <color theme="8" tint="-0.249977111117893"/>
      </left>
      <right/>
      <top/>
      <bottom style="thick">
        <color auto="1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/>
      <right style="thin">
        <color theme="8" tint="-0.249977111117893"/>
      </right>
      <top/>
      <bottom/>
      <diagonal/>
    </border>
    <border>
      <left style="thin">
        <color theme="8" tint="-0.249977111117893"/>
      </left>
      <right/>
      <top/>
      <bottom/>
      <diagonal/>
    </border>
    <border>
      <left style="medium">
        <color indexed="64"/>
      </left>
      <right style="thin">
        <color theme="8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8" tint="-0.249977111117893"/>
      </left>
      <right style="thin">
        <color theme="8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8" tint="-0.249977111117893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8" tint="-0.249977111117893"/>
      </right>
      <top/>
      <bottom style="thin">
        <color theme="8" tint="-0.249977111117893"/>
      </bottom>
      <diagonal/>
    </border>
    <border>
      <left style="medium">
        <color indexed="64"/>
      </left>
      <right style="thin">
        <color theme="8" tint="-0.249977111117893"/>
      </right>
      <top style="thin">
        <color theme="8" tint="-0.249977111117893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8" tint="-0.249977111117893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/>
      <right style="thin">
        <color theme="8" tint="-0.249977111117893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medium">
        <color indexed="64"/>
      </bottom>
      <diagonal/>
    </border>
    <border>
      <left style="thin">
        <color theme="8" tint="-0.249977111117893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8" tint="-0.249977111117893"/>
      </right>
      <top/>
      <bottom style="medium">
        <color indexed="64"/>
      </bottom>
      <diagonal/>
    </border>
    <border>
      <left style="thin">
        <color theme="8" tint="-0.249977111117893"/>
      </left>
      <right style="thin">
        <color theme="8" tint="-0.249977111117893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0" fontId="18" fillId="0" borderId="0"/>
    <xf numFmtId="168" fontId="18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1" fillId="0" borderId="0"/>
    <xf numFmtId="164" fontId="31" fillId="0" borderId="0" applyFont="0" applyFill="0" applyBorder="0" applyAlignment="0" applyProtection="0"/>
  </cellStyleXfs>
  <cellXfs count="305">
    <xf numFmtId="0" fontId="0" fillId="0" borderId="0" xfId="0"/>
    <xf numFmtId="166" fontId="0" fillId="3" borderId="22" xfId="0" applyNumberFormat="1" applyFill="1" applyBorder="1" applyAlignment="1" applyProtection="1">
      <alignment vertical="center" wrapText="1"/>
      <protection locked="0"/>
    </xf>
    <xf numFmtId="166" fontId="0" fillId="3" borderId="17" xfId="0" applyNumberFormat="1" applyFill="1" applyBorder="1" applyAlignment="1" applyProtection="1">
      <alignment horizontal="center" vertical="center" wrapText="1"/>
      <protection locked="0"/>
    </xf>
    <xf numFmtId="166" fontId="0" fillId="3" borderId="23" xfId="0" applyNumberFormat="1" applyFill="1" applyBorder="1" applyAlignment="1" applyProtection="1">
      <alignment vertical="center" wrapText="1"/>
      <protection locked="0"/>
    </xf>
    <xf numFmtId="166" fontId="0" fillId="3" borderId="21" xfId="0" applyNumberFormat="1" applyFill="1" applyBorder="1" applyAlignment="1" applyProtection="1">
      <alignment horizontal="center" vertical="center" wrapText="1"/>
      <protection locked="0"/>
    </xf>
    <xf numFmtId="166" fontId="0" fillId="2" borderId="1" xfId="0" applyNumberFormat="1" applyFill="1" applyBorder="1" applyAlignment="1">
      <alignment horizontal="left" vertical="center" wrapText="1"/>
    </xf>
    <xf numFmtId="166" fontId="0" fillId="2" borderId="22" xfId="0" applyNumberFormat="1" applyFill="1" applyBorder="1" applyAlignment="1">
      <alignment vertical="center" wrapText="1"/>
    </xf>
    <xf numFmtId="166" fontId="0" fillId="2" borderId="1" xfId="0" applyNumberFormat="1" applyFill="1" applyBorder="1" applyAlignment="1">
      <alignment vertical="center" wrapText="1"/>
    </xf>
    <xf numFmtId="166" fontId="0" fillId="2" borderId="24" xfId="0" applyNumberFormat="1" applyFill="1" applyBorder="1" applyAlignment="1">
      <alignment vertical="center" wrapText="1"/>
    </xf>
    <xf numFmtId="166" fontId="0" fillId="2" borderId="1" xfId="0" applyNumberFormat="1" applyFill="1" applyBorder="1" applyAlignment="1">
      <alignment horizontal="center" vertical="center" wrapText="1"/>
    </xf>
    <xf numFmtId="166" fontId="0" fillId="0" borderId="0" xfId="0" applyNumberFormat="1" applyAlignment="1">
      <alignment vertical="center" wrapText="1"/>
    </xf>
    <xf numFmtId="166" fontId="0" fillId="5" borderId="1" xfId="0" applyNumberFormat="1" applyFill="1" applyBorder="1" applyAlignment="1">
      <alignment horizontal="center" vertical="center" wrapText="1"/>
    </xf>
    <xf numFmtId="166" fontId="6" fillId="0" borderId="9" xfId="0" applyNumberFormat="1" applyFont="1" applyBorder="1" applyAlignment="1">
      <alignment horizontal="right" vertical="center" wrapText="1"/>
    </xf>
    <xf numFmtId="166" fontId="0" fillId="0" borderId="0" xfId="0" applyNumberFormat="1" applyAlignment="1">
      <alignment horizontal="left" vertical="center" wrapText="1"/>
    </xf>
    <xf numFmtId="166" fontId="0" fillId="5" borderId="17" xfId="0" applyNumberFormat="1" applyFill="1" applyBorder="1" applyAlignment="1">
      <alignment horizontal="center" vertical="center" wrapText="1"/>
    </xf>
    <xf numFmtId="3" fontId="0" fillId="0" borderId="1" xfId="0" applyNumberFormat="1" applyBorder="1" applyAlignment="1">
      <alignment vertical="center" wrapText="1"/>
    </xf>
    <xf numFmtId="166" fontId="0" fillId="0" borderId="18" xfId="0" applyNumberFormat="1" applyBorder="1" applyAlignment="1">
      <alignment horizontal="left" vertical="center" wrapText="1"/>
    </xf>
    <xf numFmtId="166" fontId="0" fillId="0" borderId="20" xfId="0" applyNumberFormat="1" applyBorder="1" applyAlignment="1">
      <alignment horizontal="left" vertical="center" wrapText="1"/>
    </xf>
    <xf numFmtId="166" fontId="0" fillId="2" borderId="18" xfId="0" applyNumberFormat="1" applyFill="1" applyBorder="1" applyAlignment="1">
      <alignment horizontal="left" vertical="center" wrapText="1"/>
    </xf>
    <xf numFmtId="166" fontId="0" fillId="4" borderId="22" xfId="0" applyNumberFormat="1" applyFill="1" applyBorder="1" applyAlignment="1">
      <alignment vertical="center" wrapText="1"/>
    </xf>
    <xf numFmtId="3" fontId="0" fillId="2" borderId="1" xfId="0" applyNumberFormat="1" applyFill="1" applyBorder="1" applyAlignment="1">
      <alignment vertical="center" wrapText="1"/>
    </xf>
    <xf numFmtId="166" fontId="0" fillId="2" borderId="19" xfId="0" applyNumberFormat="1" applyFill="1" applyBorder="1" applyAlignment="1">
      <alignment vertical="center" wrapText="1"/>
    </xf>
    <xf numFmtId="166" fontId="0" fillId="2" borderId="17" xfId="0" applyNumberFormat="1" applyFill="1" applyBorder="1" applyAlignment="1">
      <alignment horizontal="center" vertical="center" wrapText="1"/>
    </xf>
    <xf numFmtId="166" fontId="0" fillId="5" borderId="25" xfId="0" applyNumberFormat="1" applyFill="1" applyBorder="1" applyAlignment="1">
      <alignment horizontal="center" vertical="center" wrapText="1"/>
    </xf>
    <xf numFmtId="166" fontId="5" fillId="0" borderId="0" xfId="0" applyNumberFormat="1" applyFont="1" applyAlignment="1">
      <alignment vertical="center" wrapText="1"/>
    </xf>
    <xf numFmtId="166" fontId="3" fillId="7" borderId="2" xfId="0" applyNumberFormat="1" applyFont="1" applyFill="1" applyBorder="1" applyAlignment="1">
      <alignment vertical="center" wrapText="1"/>
    </xf>
    <xf numFmtId="165" fontId="0" fillId="3" borderId="1" xfId="0" applyNumberFormat="1" applyFill="1" applyBorder="1" applyAlignment="1" applyProtection="1">
      <alignment horizontal="center"/>
      <protection locked="0"/>
    </xf>
    <xf numFmtId="165" fontId="0" fillId="3" borderId="17" xfId="0" applyNumberFormat="1" applyFill="1" applyBorder="1" applyAlignment="1" applyProtection="1">
      <alignment horizontal="center" vertical="top" wrapText="1"/>
      <protection locked="0"/>
    </xf>
    <xf numFmtId="0" fontId="0" fillId="3" borderId="17" xfId="0" applyFill="1" applyBorder="1" applyAlignment="1" applyProtection="1">
      <alignment vertical="top" wrapText="1"/>
      <protection locked="0"/>
    </xf>
    <xf numFmtId="2" fontId="0" fillId="3" borderId="17" xfId="0" applyNumberFormat="1" applyFill="1" applyBorder="1" applyAlignment="1" applyProtection="1">
      <alignment vertical="top" wrapText="1"/>
      <protection locked="0"/>
    </xf>
    <xf numFmtId="0" fontId="18" fillId="0" borderId="0" xfId="1"/>
    <xf numFmtId="0" fontId="18" fillId="0" borderId="1" xfId="1" applyBorder="1"/>
    <xf numFmtId="0" fontId="17" fillId="0" borderId="1" xfId="1" applyFont="1" applyBorder="1" applyAlignment="1">
      <alignment horizontal="center"/>
    </xf>
    <xf numFmtId="168" fontId="0" fillId="6" borderId="1" xfId="2" applyFont="1" applyFill="1" applyBorder="1" applyProtection="1"/>
    <xf numFmtId="0" fontId="18" fillId="0" borderId="1" xfId="0" applyFont="1" applyBorder="1" applyAlignment="1">
      <alignment wrapText="1"/>
    </xf>
    <xf numFmtId="169" fontId="19" fillId="0" borderId="0" xfId="0" applyNumberFormat="1" applyFont="1"/>
    <xf numFmtId="168" fontId="19" fillId="0" borderId="0" xfId="2" applyFont="1" applyProtection="1"/>
    <xf numFmtId="0" fontId="18" fillId="0" borderId="1" xfId="1" applyBorder="1" applyAlignment="1">
      <alignment wrapText="1"/>
    </xf>
    <xf numFmtId="167" fontId="18" fillId="0" borderId="0" xfId="1" applyNumberFormat="1"/>
    <xf numFmtId="168" fontId="0" fillId="0" borderId="1" xfId="2" applyFont="1" applyBorder="1" applyProtection="1"/>
    <xf numFmtId="0" fontId="0" fillId="0" borderId="0" xfId="0" applyAlignment="1">
      <alignment vertical="center"/>
    </xf>
    <xf numFmtId="0" fontId="23" fillId="0" borderId="0" xfId="0" applyFont="1"/>
    <xf numFmtId="0" fontId="0" fillId="0" borderId="0" xfId="0" applyAlignment="1">
      <alignment wrapText="1"/>
    </xf>
    <xf numFmtId="0" fontId="22" fillId="0" borderId="0" xfId="0" applyFont="1" applyAlignment="1">
      <alignment horizontal="center"/>
    </xf>
    <xf numFmtId="10" fontId="21" fillId="0" borderId="0" xfId="3" applyNumberFormat="1" applyFont="1"/>
    <xf numFmtId="0" fontId="25" fillId="9" borderId="32" xfId="0" applyFont="1" applyFill="1" applyBorder="1" applyAlignment="1">
      <alignment horizontal="left" vertical="center"/>
    </xf>
    <xf numFmtId="0" fontId="17" fillId="0" borderId="1" xfId="1" applyFont="1" applyBorder="1" applyAlignment="1">
      <alignment wrapText="1"/>
    </xf>
    <xf numFmtId="44" fontId="35" fillId="6" borderId="1" xfId="2" applyNumberFormat="1" applyFont="1" applyFill="1" applyBorder="1" applyProtection="1"/>
    <xf numFmtId="165" fontId="0" fillId="3" borderId="25" xfId="0" applyNumberFormat="1" applyFill="1" applyBorder="1" applyAlignment="1" applyProtection="1">
      <alignment horizontal="center" vertical="top" wrapText="1"/>
      <protection locked="0"/>
    </xf>
    <xf numFmtId="165" fontId="0" fillId="0" borderId="0" xfId="0" applyNumberFormat="1"/>
    <xf numFmtId="166" fontId="0" fillId="3" borderId="35" xfId="0" applyNumberFormat="1" applyFill="1" applyBorder="1" applyAlignment="1" applyProtection="1">
      <alignment horizontal="left" vertical="center" wrapText="1"/>
      <protection locked="0"/>
    </xf>
    <xf numFmtId="166" fontId="0" fillId="2" borderId="35" xfId="0" applyNumberFormat="1" applyFill="1" applyBorder="1" applyAlignment="1">
      <alignment horizontal="left" vertical="center" wrapText="1"/>
    </xf>
    <xf numFmtId="166" fontId="0" fillId="3" borderId="36" xfId="0" applyNumberFormat="1" applyFill="1" applyBorder="1" applyAlignment="1" applyProtection="1">
      <alignment horizontal="left" vertical="center" wrapText="1"/>
      <protection locked="0"/>
    </xf>
    <xf numFmtId="166" fontId="0" fillId="2" borderId="22" xfId="0" applyNumberFormat="1" applyFill="1" applyBorder="1" applyAlignment="1">
      <alignment horizontal="left" vertical="center" wrapText="1"/>
    </xf>
    <xf numFmtId="166" fontId="0" fillId="0" borderId="38" xfId="0" applyNumberFormat="1" applyBorder="1" applyAlignment="1">
      <alignment horizontal="left" vertical="center" wrapText="1"/>
    </xf>
    <xf numFmtId="3" fontId="0" fillId="0" borderId="29" xfId="0" applyNumberFormat="1" applyBorder="1" applyAlignment="1">
      <alignment vertical="center" wrapText="1"/>
    </xf>
    <xf numFmtId="166" fontId="0" fillId="3" borderId="25" xfId="0" applyNumberFormat="1" applyFill="1" applyBorder="1" applyAlignment="1" applyProtection="1">
      <alignment horizontal="center" vertical="center" wrapText="1"/>
      <protection locked="0"/>
    </xf>
    <xf numFmtId="166" fontId="12" fillId="8" borderId="2" xfId="0" applyNumberFormat="1" applyFont="1" applyFill="1" applyBorder="1" applyAlignment="1">
      <alignment horizontal="center" vertical="center" wrapText="1"/>
    </xf>
    <xf numFmtId="166" fontId="11" fillId="8" borderId="40" xfId="0" applyNumberFormat="1" applyFont="1" applyFill="1" applyBorder="1" applyAlignment="1">
      <alignment vertical="center" wrapText="1"/>
    </xf>
    <xf numFmtId="166" fontId="1" fillId="8" borderId="5" xfId="0" applyNumberFormat="1" applyFont="1" applyFill="1" applyBorder="1" applyAlignment="1">
      <alignment horizontal="center" vertical="center" wrapText="1"/>
    </xf>
    <xf numFmtId="166" fontId="1" fillId="8" borderId="2" xfId="0" applyNumberFormat="1" applyFont="1" applyFill="1" applyBorder="1" applyAlignment="1">
      <alignment horizontal="center" vertical="center" wrapText="1"/>
    </xf>
    <xf numFmtId="166" fontId="0" fillId="0" borderId="0" xfId="0" applyNumberFormat="1" applyFill="1" applyAlignment="1">
      <alignment vertical="center" wrapText="1"/>
    </xf>
    <xf numFmtId="166" fontId="11" fillId="5" borderId="33" xfId="0" applyNumberFormat="1" applyFont="1" applyFill="1" applyBorder="1" applyAlignment="1">
      <alignment horizontal="center" vertical="center" wrapText="1"/>
    </xf>
    <xf numFmtId="166" fontId="11" fillId="2" borderId="17" xfId="0" applyNumberFormat="1" applyFont="1" applyFill="1" applyBorder="1" applyAlignment="1">
      <alignment horizontal="center" vertical="center" wrapText="1"/>
    </xf>
    <xf numFmtId="166" fontId="11" fillId="2" borderId="18" xfId="0" applyNumberFormat="1" applyFont="1" applyFill="1" applyBorder="1" applyAlignment="1">
      <alignment horizontal="left" vertical="center" wrapText="1"/>
    </xf>
    <xf numFmtId="3" fontId="11" fillId="2" borderId="1" xfId="0" applyNumberFormat="1" applyFont="1" applyFill="1" applyBorder="1" applyAlignment="1">
      <alignment vertical="center" wrapText="1"/>
    </xf>
    <xf numFmtId="166" fontId="11" fillId="2" borderId="19" xfId="0" applyNumberFormat="1" applyFont="1" applyFill="1" applyBorder="1" applyAlignment="1">
      <alignment vertical="center" wrapText="1"/>
    </xf>
    <xf numFmtId="166" fontId="11" fillId="2" borderId="30" xfId="0" applyNumberFormat="1" applyFont="1" applyFill="1" applyBorder="1" applyAlignment="1">
      <alignment horizontal="left" vertical="center" wrapText="1"/>
    </xf>
    <xf numFmtId="166" fontId="11" fillId="2" borderId="30" xfId="0" applyNumberFormat="1" applyFont="1" applyFill="1" applyBorder="1" applyAlignment="1">
      <alignment vertical="center" wrapText="1"/>
    </xf>
    <xf numFmtId="166" fontId="11" fillId="2" borderId="41" xfId="0" applyNumberFormat="1" applyFont="1" applyFill="1" applyBorder="1" applyAlignment="1">
      <alignment vertical="center" wrapText="1"/>
    </xf>
    <xf numFmtId="166" fontId="11" fillId="2" borderId="30" xfId="0" applyNumberFormat="1" applyFont="1" applyFill="1" applyBorder="1" applyAlignment="1">
      <alignment horizontal="center" vertical="center" wrapText="1"/>
    </xf>
    <xf numFmtId="166" fontId="11" fillId="2" borderId="26" xfId="0" applyNumberFormat="1" applyFont="1" applyFill="1" applyBorder="1" applyAlignment="1">
      <alignment horizontal="center" vertical="center" wrapText="1"/>
    </xf>
    <xf numFmtId="166" fontId="0" fillId="3" borderId="37" xfId="0" applyNumberFormat="1" applyFill="1" applyBorder="1" applyAlignment="1" applyProtection="1">
      <alignment vertical="center" wrapText="1"/>
      <protection locked="0"/>
    </xf>
    <xf numFmtId="166" fontId="0" fillId="3" borderId="44" xfId="0" applyNumberFormat="1" applyFill="1" applyBorder="1" applyAlignment="1" applyProtection="1">
      <alignment horizontal="left" vertical="center" wrapText="1"/>
      <protection locked="0"/>
    </xf>
    <xf numFmtId="166" fontId="12" fillId="8" borderId="2" xfId="0" applyNumberFormat="1" applyFont="1" applyFill="1" applyBorder="1" applyAlignment="1">
      <alignment horizontal="left" vertical="center" wrapText="1"/>
    </xf>
    <xf numFmtId="166" fontId="12" fillId="8" borderId="3" xfId="0" applyNumberFormat="1" applyFont="1" applyFill="1" applyBorder="1" applyAlignment="1">
      <alignment horizontal="center" vertical="center" wrapText="1"/>
    </xf>
    <xf numFmtId="166" fontId="1" fillId="8" borderId="33" xfId="0" applyNumberFormat="1" applyFont="1" applyFill="1" applyBorder="1" applyAlignment="1">
      <alignment horizontal="center" vertical="center" wrapText="1"/>
    </xf>
    <xf numFmtId="166" fontId="11" fillId="0" borderId="0" xfId="0" applyNumberFormat="1" applyFon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vertical="center" wrapText="1"/>
    </xf>
    <xf numFmtId="166" fontId="5" fillId="7" borderId="2" xfId="0" applyNumberFormat="1" applyFont="1" applyFill="1" applyBorder="1" applyAlignment="1">
      <alignment horizontal="right" vertical="center" wrapText="1"/>
    </xf>
    <xf numFmtId="166" fontId="32" fillId="7" borderId="2" xfId="0" applyNumberFormat="1" applyFont="1" applyFill="1" applyBorder="1" applyAlignment="1">
      <alignment horizontal="center" vertical="center" wrapText="1"/>
    </xf>
    <xf numFmtId="166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25" xfId="0" applyFill="1" applyBorder="1" applyAlignment="1" applyProtection="1">
      <alignment vertical="top" wrapText="1"/>
      <protection locked="0"/>
    </xf>
    <xf numFmtId="0" fontId="0" fillId="3" borderId="46" xfId="0" applyFill="1" applyBorder="1" applyAlignment="1" applyProtection="1">
      <alignment vertical="top" wrapText="1"/>
      <protection locked="0"/>
    </xf>
    <xf numFmtId="0" fontId="0" fillId="3" borderId="49" xfId="0" applyFill="1" applyBorder="1" applyAlignment="1" applyProtection="1">
      <alignment vertical="top" wrapText="1"/>
      <protection locked="0"/>
    </xf>
    <xf numFmtId="0" fontId="0" fillId="3" borderId="27" xfId="0" applyFill="1" applyBorder="1" applyAlignment="1" applyProtection="1">
      <alignment vertical="top" wrapText="1"/>
      <protection locked="0"/>
    </xf>
    <xf numFmtId="2" fontId="0" fillId="3" borderId="25" xfId="0" applyNumberFormat="1" applyFill="1" applyBorder="1" applyAlignment="1" applyProtection="1">
      <alignment vertical="top" wrapText="1"/>
      <protection locked="0"/>
    </xf>
    <xf numFmtId="2" fontId="0" fillId="3" borderId="1" xfId="0" applyNumberFormat="1" applyFill="1" applyBorder="1" applyAlignment="1" applyProtection="1">
      <alignment vertical="top" wrapText="1"/>
      <protection locked="0"/>
    </xf>
    <xf numFmtId="9" fontId="30" fillId="0" borderId="8" xfId="3" applyFont="1" applyBorder="1" applyAlignment="1">
      <alignment vertical="center"/>
    </xf>
    <xf numFmtId="9" fontId="30" fillId="0" borderId="2" xfId="3" applyFont="1" applyBorder="1" applyAlignment="1">
      <alignment vertical="center"/>
    </xf>
    <xf numFmtId="0" fontId="0" fillId="0" borderId="0" xfId="0" applyFill="1"/>
    <xf numFmtId="0" fontId="41" fillId="0" borderId="0" xfId="0" applyFont="1" applyFill="1" applyBorder="1" applyAlignment="1">
      <alignment vertical="center" wrapText="1"/>
    </xf>
    <xf numFmtId="166" fontId="12" fillId="8" borderId="3" xfId="0" applyNumberFormat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/>
    </xf>
    <xf numFmtId="0" fontId="46" fillId="0" borderId="2" xfId="0" applyFont="1" applyFill="1" applyBorder="1" applyAlignment="1">
      <alignment horizontal="center" vertical="center" wrapText="1"/>
    </xf>
    <xf numFmtId="0" fontId="46" fillId="0" borderId="6" xfId="0" applyFont="1" applyFill="1" applyBorder="1" applyAlignment="1">
      <alignment horizontal="center" vertical="center" wrapText="1"/>
    </xf>
    <xf numFmtId="0" fontId="23" fillId="0" borderId="0" xfId="0" applyFont="1" applyBorder="1"/>
    <xf numFmtId="0" fontId="0" fillId="0" borderId="59" xfId="0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0" fillId="3" borderId="69" xfId="0" applyFill="1" applyBorder="1" applyAlignment="1" applyProtection="1">
      <alignment vertical="top" wrapText="1"/>
      <protection locked="0"/>
    </xf>
    <xf numFmtId="0" fontId="0" fillId="3" borderId="70" xfId="0" applyFill="1" applyBorder="1" applyAlignment="1" applyProtection="1">
      <alignment vertical="top" wrapText="1"/>
      <protection locked="0"/>
    </xf>
    <xf numFmtId="0" fontId="0" fillId="3" borderId="73" xfId="0" applyFill="1" applyBorder="1" applyAlignment="1" applyProtection="1">
      <alignment vertical="top" wrapText="1"/>
      <protection locked="0"/>
    </xf>
    <xf numFmtId="0" fontId="46" fillId="0" borderId="58" xfId="0" applyFont="1" applyFill="1" applyBorder="1" applyAlignment="1">
      <alignment horizontal="center" vertical="center" wrapText="1"/>
    </xf>
    <xf numFmtId="0" fontId="25" fillId="9" borderId="42" xfId="0" applyFont="1" applyFill="1" applyBorder="1" applyAlignment="1">
      <alignment horizontal="left" vertical="center"/>
    </xf>
    <xf numFmtId="0" fontId="46" fillId="0" borderId="74" xfId="0" applyFont="1" applyFill="1" applyBorder="1" applyAlignment="1">
      <alignment horizontal="center" vertical="center" wrapText="1"/>
    </xf>
    <xf numFmtId="170" fontId="11" fillId="10" borderId="74" xfId="0" applyNumberFormat="1" applyFont="1" applyFill="1" applyBorder="1"/>
    <xf numFmtId="0" fontId="11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66" fontId="6" fillId="12" borderId="9" xfId="0" applyNumberFormat="1" applyFont="1" applyFill="1" applyBorder="1" applyAlignment="1">
      <alignment horizontal="right" vertical="center" wrapText="1"/>
    </xf>
    <xf numFmtId="166" fontId="0" fillId="12" borderId="0" xfId="0" applyNumberFormat="1" applyFill="1" applyAlignment="1">
      <alignment horizontal="left" vertical="center" wrapText="1"/>
    </xf>
    <xf numFmtId="166" fontId="0" fillId="12" borderId="0" xfId="0" applyNumberFormat="1" applyFill="1" applyAlignment="1">
      <alignment vertical="center" wrapText="1"/>
    </xf>
    <xf numFmtId="0" fontId="28" fillId="11" borderId="34" xfId="0" applyFont="1" applyFill="1" applyBorder="1" applyAlignment="1">
      <alignment wrapText="1"/>
    </xf>
    <xf numFmtId="0" fontId="27" fillId="7" borderId="29" xfId="0" applyFont="1" applyFill="1" applyBorder="1" applyAlignment="1">
      <alignment horizontal="left" vertical="center" wrapText="1"/>
    </xf>
    <xf numFmtId="0" fontId="27" fillId="7" borderId="30" xfId="0" applyFont="1" applyFill="1" applyBorder="1" applyAlignment="1">
      <alignment horizontal="left" vertical="center" wrapText="1"/>
    </xf>
    <xf numFmtId="170" fontId="9" fillId="0" borderId="2" xfId="0" applyNumberFormat="1" applyFont="1" applyFill="1" applyBorder="1" applyAlignment="1">
      <alignment vertical="center"/>
    </xf>
    <xf numFmtId="170" fontId="9" fillId="0" borderId="3" xfId="0" applyNumberFormat="1" applyFont="1" applyFill="1" applyBorder="1" applyAlignment="1">
      <alignment vertical="center"/>
    </xf>
    <xf numFmtId="170" fontId="9" fillId="0" borderId="8" xfId="0" applyNumberFormat="1" applyFont="1" applyFill="1" applyBorder="1" applyAlignment="1">
      <alignment vertical="center"/>
    </xf>
    <xf numFmtId="170" fontId="9" fillId="0" borderId="10" xfId="0" applyNumberFormat="1" applyFont="1" applyFill="1" applyBorder="1" applyAlignment="1">
      <alignment vertical="center"/>
    </xf>
    <xf numFmtId="170" fontId="1" fillId="0" borderId="8" xfId="0" applyNumberFormat="1" applyFont="1" applyFill="1" applyBorder="1" applyAlignment="1">
      <alignment vertical="center"/>
    </xf>
    <xf numFmtId="170" fontId="1" fillId="0" borderId="10" xfId="0" applyNumberFormat="1" applyFont="1" applyFill="1" applyBorder="1" applyAlignment="1">
      <alignment vertical="center"/>
    </xf>
    <xf numFmtId="0" fontId="37" fillId="6" borderId="2" xfId="0" applyFont="1" applyFill="1" applyBorder="1" applyAlignment="1">
      <alignment vertical="center" wrapText="1"/>
    </xf>
    <xf numFmtId="0" fontId="37" fillId="6" borderId="2" xfId="0" applyFont="1" applyFill="1" applyBorder="1" applyAlignment="1">
      <alignment vertical="center"/>
    </xf>
    <xf numFmtId="170" fontId="37" fillId="10" borderId="2" xfId="0" applyNumberFormat="1" applyFont="1" applyFill="1" applyBorder="1" applyAlignment="1">
      <alignment vertical="center"/>
    </xf>
    <xf numFmtId="170" fontId="47" fillId="10" borderId="2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48" fillId="0" borderId="6" xfId="0" applyFont="1" applyFill="1" applyBorder="1" applyAlignment="1">
      <alignment vertical="center"/>
    </xf>
    <xf numFmtId="170" fontId="48" fillId="0" borderId="12" xfId="0" applyNumberFormat="1" applyFont="1" applyFill="1" applyBorder="1" applyAlignment="1">
      <alignment vertical="center"/>
    </xf>
    <xf numFmtId="170" fontId="48" fillId="0" borderId="14" xfId="0" applyNumberFormat="1" applyFont="1" applyFill="1" applyBorder="1" applyAlignment="1">
      <alignment vertical="center"/>
    </xf>
    <xf numFmtId="170" fontId="48" fillId="10" borderId="74" xfId="0" applyNumberFormat="1" applyFont="1" applyFill="1" applyBorder="1"/>
    <xf numFmtId="0" fontId="16" fillId="14" borderId="1" xfId="1" applyFont="1" applyFill="1" applyBorder="1" applyAlignment="1">
      <alignment horizontal="center"/>
    </xf>
    <xf numFmtId="0" fontId="0" fillId="3" borderId="19" xfId="0" applyFill="1" applyBorder="1" applyAlignment="1" applyProtection="1">
      <alignment vertical="top" wrapText="1"/>
      <protection locked="0"/>
    </xf>
    <xf numFmtId="0" fontId="0" fillId="3" borderId="80" xfId="0" applyFill="1" applyBorder="1" applyAlignment="1" applyProtection="1">
      <alignment vertical="top" wrapText="1"/>
      <protection locked="0"/>
    </xf>
    <xf numFmtId="0" fontId="0" fillId="3" borderId="82" xfId="0" applyFill="1" applyBorder="1" applyAlignment="1" applyProtection="1">
      <alignment vertical="top" wrapText="1"/>
      <protection locked="0"/>
    </xf>
    <xf numFmtId="0" fontId="0" fillId="3" borderId="83" xfId="0" applyFill="1" applyBorder="1" applyAlignment="1" applyProtection="1">
      <alignment vertical="top" wrapText="1"/>
      <protection locked="0"/>
    </xf>
    <xf numFmtId="166" fontId="0" fillId="0" borderId="19" xfId="0" applyNumberFormat="1" applyBorder="1" applyAlignment="1" applyProtection="1">
      <alignment vertical="center" wrapText="1"/>
      <protection locked="0"/>
    </xf>
    <xf numFmtId="166" fontId="0" fillId="0" borderId="28" xfId="0" applyNumberFormat="1" applyBorder="1" applyAlignment="1" applyProtection="1">
      <alignment vertical="center" wrapText="1"/>
      <protection locked="0"/>
    </xf>
    <xf numFmtId="166" fontId="0" fillId="2" borderId="19" xfId="0" applyNumberFormat="1" applyFill="1" applyBorder="1" applyAlignment="1" applyProtection="1">
      <alignment vertical="center" wrapText="1"/>
      <protection locked="0"/>
    </xf>
    <xf numFmtId="166" fontId="11" fillId="2" borderId="19" xfId="0" applyNumberFormat="1" applyFont="1" applyFill="1" applyBorder="1" applyAlignment="1" applyProtection="1">
      <alignment vertical="center" wrapText="1"/>
      <protection locked="0"/>
    </xf>
    <xf numFmtId="166" fontId="0" fillId="2" borderId="24" xfId="0" applyNumberFormat="1" applyFill="1" applyBorder="1" applyAlignment="1" applyProtection="1">
      <alignment vertical="center" wrapText="1"/>
      <protection locked="0"/>
    </xf>
    <xf numFmtId="0" fontId="0" fillId="0" borderId="58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84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22" fillId="0" borderId="9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33" fillId="0" borderId="58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41" fillId="9" borderId="3" xfId="0" applyFont="1" applyFill="1" applyBorder="1" applyAlignment="1">
      <alignment horizontal="center" vertical="center" wrapText="1"/>
    </xf>
    <xf numFmtId="0" fontId="41" fillId="9" borderId="4" xfId="0" applyFont="1" applyFill="1" applyBorder="1" applyAlignment="1">
      <alignment horizontal="center" vertical="center" wrapText="1"/>
    </xf>
    <xf numFmtId="0" fontId="41" fillId="9" borderId="5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14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5" fillId="9" borderId="66" xfId="0" applyFont="1" applyFill="1" applyBorder="1" applyAlignment="1">
      <alignment horizontal="center" vertical="center"/>
    </xf>
    <xf numFmtId="0" fontId="25" fillId="9" borderId="67" xfId="0" applyFont="1" applyFill="1" applyBorder="1" applyAlignment="1">
      <alignment horizontal="center" vertical="center"/>
    </xf>
    <xf numFmtId="0" fontId="25" fillId="9" borderId="32" xfId="0" applyFont="1" applyFill="1" applyBorder="1" applyAlignment="1">
      <alignment horizontal="center" vertical="center"/>
    </xf>
    <xf numFmtId="0" fontId="25" fillId="9" borderId="65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0" fontId="25" fillId="9" borderId="31" xfId="0" applyFont="1" applyFill="1" applyBorder="1" applyAlignment="1">
      <alignment horizontal="center" vertical="center"/>
    </xf>
    <xf numFmtId="0" fontId="25" fillId="9" borderId="62" xfId="0" applyFont="1" applyFill="1" applyBorder="1" applyAlignment="1">
      <alignment horizontal="center" vertical="center"/>
    </xf>
    <xf numFmtId="0" fontId="25" fillId="9" borderId="63" xfId="0" applyFont="1" applyFill="1" applyBorder="1" applyAlignment="1">
      <alignment horizontal="center" vertical="center"/>
    </xf>
    <xf numFmtId="0" fontId="25" fillId="9" borderId="64" xfId="0" applyFont="1" applyFill="1" applyBorder="1" applyAlignment="1">
      <alignment horizontal="center" vertical="center"/>
    </xf>
    <xf numFmtId="166" fontId="2" fillId="7" borderId="3" xfId="0" applyNumberFormat="1" applyFont="1" applyFill="1" applyBorder="1" applyAlignment="1">
      <alignment horizontal="center" vertical="center" wrapText="1"/>
    </xf>
    <xf numFmtId="166" fontId="2" fillId="7" borderId="4" xfId="0" applyNumberFormat="1" applyFont="1" applyFill="1" applyBorder="1" applyAlignment="1">
      <alignment horizontal="center" vertical="center" wrapText="1"/>
    </xf>
    <xf numFmtId="166" fontId="2" fillId="7" borderId="5" xfId="0" applyNumberFormat="1" applyFont="1" applyFill="1" applyBorder="1" applyAlignment="1">
      <alignment horizontal="center" vertical="center" wrapText="1"/>
    </xf>
    <xf numFmtId="166" fontId="39" fillId="5" borderId="3" xfId="0" applyNumberFormat="1" applyFont="1" applyFill="1" applyBorder="1" applyAlignment="1">
      <alignment horizontal="center" vertical="center" wrapText="1"/>
    </xf>
    <xf numFmtId="166" fontId="39" fillId="5" borderId="4" xfId="0" applyNumberFormat="1" applyFont="1" applyFill="1" applyBorder="1" applyAlignment="1">
      <alignment horizontal="center" vertical="center" wrapText="1"/>
    </xf>
    <xf numFmtId="166" fontId="39" fillId="5" borderId="5" xfId="0" applyNumberFormat="1" applyFont="1" applyFill="1" applyBorder="1" applyAlignment="1">
      <alignment horizontal="center" vertical="center" wrapText="1"/>
    </xf>
    <xf numFmtId="166" fontId="11" fillId="5" borderId="22" xfId="0" applyNumberFormat="1" applyFont="1" applyFill="1" applyBorder="1" applyAlignment="1">
      <alignment horizontal="center" vertical="center" wrapText="1"/>
    </xf>
    <xf numFmtId="166" fontId="11" fillId="5" borderId="15" xfId="0" applyNumberFormat="1" applyFont="1" applyFill="1" applyBorder="1" applyAlignment="1">
      <alignment horizontal="center" vertical="center" wrapText="1"/>
    </xf>
    <xf numFmtId="166" fontId="11" fillId="5" borderId="24" xfId="0" applyNumberFormat="1" applyFont="1" applyFill="1" applyBorder="1" applyAlignment="1">
      <alignment horizontal="center" vertical="center" wrapText="1"/>
    </xf>
    <xf numFmtId="166" fontId="45" fillId="5" borderId="3" xfId="0" applyNumberFormat="1" applyFont="1" applyFill="1" applyBorder="1" applyAlignment="1">
      <alignment horizontal="center" vertical="center" wrapText="1"/>
    </xf>
    <xf numFmtId="166" fontId="45" fillId="5" borderId="4" xfId="0" applyNumberFormat="1" applyFont="1" applyFill="1" applyBorder="1" applyAlignment="1">
      <alignment horizontal="center" vertical="center" wrapText="1"/>
    </xf>
    <xf numFmtId="166" fontId="45" fillId="5" borderId="5" xfId="0" applyNumberFormat="1" applyFont="1" applyFill="1" applyBorder="1" applyAlignment="1">
      <alignment horizontal="center" vertical="center" wrapText="1"/>
    </xf>
    <xf numFmtId="166" fontId="0" fillId="3" borderId="1" xfId="0" applyNumberFormat="1" applyFill="1" applyBorder="1" applyAlignment="1" applyProtection="1">
      <alignment horizontal="center" vertical="center" wrapText="1"/>
      <protection locked="0"/>
    </xf>
    <xf numFmtId="166" fontId="11" fillId="2" borderId="42" xfId="0" applyNumberFormat="1" applyFont="1" applyFill="1" applyBorder="1" applyAlignment="1">
      <alignment horizontal="center" vertical="center" wrapText="1"/>
    </xf>
    <xf numFmtId="166" fontId="11" fillId="2" borderId="43" xfId="0" applyNumberFormat="1" applyFont="1" applyFill="1" applyBorder="1" applyAlignment="1">
      <alignment horizontal="center" vertical="center" wrapText="1"/>
    </xf>
    <xf numFmtId="166" fontId="11" fillId="4" borderId="37" xfId="0" applyNumberFormat="1" applyFont="1" applyFill="1" applyBorder="1" applyAlignment="1">
      <alignment horizontal="center" vertical="center" wrapText="1"/>
    </xf>
    <xf numFmtId="166" fontId="11" fillId="4" borderId="57" xfId="0" applyNumberFormat="1" applyFont="1" applyFill="1" applyBorder="1" applyAlignment="1">
      <alignment horizontal="center" vertical="center" wrapText="1"/>
    </xf>
    <xf numFmtId="166" fontId="11" fillId="5" borderId="3" xfId="0" applyNumberFormat="1" applyFont="1" applyFill="1" applyBorder="1" applyAlignment="1">
      <alignment horizontal="center" vertical="center" wrapText="1"/>
    </xf>
    <xf numFmtId="166" fontId="11" fillId="5" borderId="4" xfId="0" applyNumberFormat="1" applyFont="1" applyFill="1" applyBorder="1" applyAlignment="1">
      <alignment horizontal="center" vertical="center" wrapText="1"/>
    </xf>
    <xf numFmtId="166" fontId="11" fillId="5" borderId="39" xfId="0" applyNumberFormat="1" applyFont="1" applyFill="1" applyBorder="1" applyAlignment="1">
      <alignment horizontal="center" vertical="center" wrapText="1"/>
    </xf>
    <xf numFmtId="166" fontId="0" fillId="3" borderId="29" xfId="0" applyNumberFormat="1" applyFill="1" applyBorder="1" applyAlignment="1" applyProtection="1">
      <alignment horizontal="center" vertical="center" wrapText="1"/>
      <protection locked="0"/>
    </xf>
    <xf numFmtId="166" fontId="2" fillId="5" borderId="4" xfId="0" applyNumberFormat="1" applyFont="1" applyFill="1" applyBorder="1" applyAlignment="1">
      <alignment horizontal="center" vertical="center" wrapText="1"/>
    </xf>
    <xf numFmtId="166" fontId="2" fillId="5" borderId="5" xfId="0" applyNumberFormat="1" applyFont="1" applyFill="1" applyBorder="1" applyAlignment="1">
      <alignment horizontal="center" vertical="center" wrapText="1"/>
    </xf>
    <xf numFmtId="166" fontId="14" fillId="5" borderId="3" xfId="0" applyNumberFormat="1" applyFont="1" applyFill="1" applyBorder="1" applyAlignment="1">
      <alignment horizontal="center" vertical="center" wrapText="1"/>
    </xf>
    <xf numFmtId="166" fontId="14" fillId="5" borderId="4" xfId="0" applyNumberFormat="1" applyFont="1" applyFill="1" applyBorder="1" applyAlignment="1">
      <alignment horizontal="center" vertical="center" wrapText="1"/>
    </xf>
    <xf numFmtId="166" fontId="14" fillId="5" borderId="5" xfId="0" applyNumberFormat="1" applyFont="1" applyFill="1" applyBorder="1" applyAlignment="1">
      <alignment horizontal="center" vertical="center" wrapText="1"/>
    </xf>
    <xf numFmtId="166" fontId="12" fillId="8" borderId="3" xfId="0" applyNumberFormat="1" applyFont="1" applyFill="1" applyBorder="1" applyAlignment="1">
      <alignment horizontal="center" vertical="center" wrapText="1"/>
    </xf>
    <xf numFmtId="166" fontId="12" fillId="8" borderId="5" xfId="0" applyNumberFormat="1" applyFont="1" applyFill="1" applyBorder="1" applyAlignment="1">
      <alignment horizontal="center" vertical="center" wrapText="1"/>
    </xf>
    <xf numFmtId="166" fontId="10" fillId="3" borderId="3" xfId="0" applyNumberFormat="1" applyFont="1" applyFill="1" applyBorder="1" applyAlignment="1" applyProtection="1">
      <alignment horizontal="center" vertical="center" wrapText="1"/>
      <protection locked="0"/>
    </xf>
    <xf numFmtId="166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166" fontId="10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42" fillId="14" borderId="3" xfId="1" applyFont="1" applyFill="1" applyBorder="1" applyAlignment="1">
      <alignment horizontal="center"/>
    </xf>
    <xf numFmtId="0" fontId="42" fillId="14" borderId="4" xfId="1" applyFont="1" applyFill="1" applyBorder="1" applyAlignment="1">
      <alignment horizontal="center"/>
    </xf>
    <xf numFmtId="0" fontId="42" fillId="14" borderId="5" xfId="1" applyFont="1" applyFill="1" applyBorder="1" applyAlignment="1">
      <alignment horizontal="center"/>
    </xf>
    <xf numFmtId="0" fontId="41" fillId="9" borderId="3" xfId="0" applyFont="1" applyFill="1" applyBorder="1" applyAlignment="1" applyProtection="1">
      <alignment horizontal="center" vertical="center" wrapText="1"/>
      <protection locked="0"/>
    </xf>
    <xf numFmtId="0" fontId="41" fillId="9" borderId="4" xfId="0" applyFont="1" applyFill="1" applyBorder="1" applyAlignment="1" applyProtection="1">
      <alignment horizontal="center" vertical="center" wrapText="1"/>
      <protection locked="0"/>
    </xf>
    <xf numFmtId="0" fontId="41" fillId="9" borderId="5" xfId="0" applyFont="1" applyFill="1" applyBorder="1" applyAlignment="1" applyProtection="1">
      <alignment horizontal="center" vertical="center" wrapText="1"/>
      <protection locked="0"/>
    </xf>
    <xf numFmtId="0" fontId="41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Fill="1" applyBorder="1" applyProtection="1">
      <protection locked="0"/>
    </xf>
    <xf numFmtId="0" fontId="0" fillId="0" borderId="0" xfId="0" applyProtection="1">
      <protection locked="0"/>
    </xf>
    <xf numFmtId="0" fontId="4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Protection="1">
      <protection locked="0"/>
    </xf>
    <xf numFmtId="0" fontId="14" fillId="13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0" fillId="0" borderId="13" xfId="0" applyBorder="1" applyAlignment="1" applyProtection="1">
      <alignment horizontal="center" vertical="top" wrapText="1"/>
      <protection locked="0"/>
    </xf>
    <xf numFmtId="0" fontId="11" fillId="13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0" fillId="4" borderId="1" xfId="0" applyFill="1" applyBorder="1" applyProtection="1">
      <protection locked="0"/>
    </xf>
    <xf numFmtId="165" fontId="0" fillId="4" borderId="30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vertical="top" wrapText="1"/>
      <protection locked="0"/>
    </xf>
    <xf numFmtId="0" fontId="0" fillId="4" borderId="30" xfId="0" applyFill="1" applyBorder="1" applyAlignment="1" applyProtection="1">
      <alignment horizontal="left" wrapText="1"/>
      <protection locked="0"/>
    </xf>
    <xf numFmtId="0" fontId="0" fillId="4" borderId="30" xfId="0" applyFill="1" applyBorder="1" applyProtection="1"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165" fontId="11" fillId="0" borderId="24" xfId="0" applyNumberFormat="1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 wrapText="1"/>
      <protection locked="0"/>
    </xf>
    <xf numFmtId="0" fontId="7" fillId="0" borderId="45" xfId="0" applyFont="1" applyBorder="1" applyAlignment="1" applyProtection="1">
      <alignment horizontal="center" wrapText="1"/>
      <protection locked="0"/>
    </xf>
    <xf numFmtId="165" fontId="0" fillId="0" borderId="45" xfId="0" applyNumberFormat="1" applyBorder="1" applyAlignment="1" applyProtection="1">
      <alignment horizontal="center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0" fillId="0" borderId="25" xfId="0" applyBorder="1" applyAlignment="1" applyProtection="1">
      <alignment vertical="top" wrapText="1"/>
      <protection locked="0"/>
    </xf>
    <xf numFmtId="0" fontId="0" fillId="4" borderId="17" xfId="0" applyFill="1" applyBorder="1" applyAlignment="1" applyProtection="1">
      <alignment vertical="top" wrapText="1"/>
      <protection locked="0"/>
    </xf>
    <xf numFmtId="165" fontId="0" fillId="4" borderId="21" xfId="0" applyNumberFormat="1" applyFill="1" applyBorder="1" applyAlignment="1" applyProtection="1">
      <alignment horizontal="center" vertical="top" wrapText="1"/>
      <protection locked="0"/>
    </xf>
    <xf numFmtId="0" fontId="0" fillId="4" borderId="21" xfId="0" applyFill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horizontal="right" vertical="top" wrapText="1"/>
      <protection locked="0"/>
    </xf>
    <xf numFmtId="165" fontId="0" fillId="0" borderId="0" xfId="0" applyNumberFormat="1" applyBorder="1" applyAlignment="1" applyProtection="1">
      <alignment vertical="top" wrapText="1"/>
      <protection locked="0"/>
    </xf>
    <xf numFmtId="0" fontId="11" fillId="13" borderId="22" xfId="0" applyFont="1" applyFill="1" applyBorder="1" applyAlignment="1" applyProtection="1">
      <alignment horizontal="center" vertical="center" wrapText="1"/>
      <protection locked="0"/>
    </xf>
    <xf numFmtId="0" fontId="11" fillId="13" borderId="15" xfId="0" applyFont="1" applyFill="1" applyBorder="1" applyAlignment="1" applyProtection="1">
      <alignment horizontal="center" vertical="center" wrapText="1"/>
      <protection locked="0"/>
    </xf>
    <xf numFmtId="0" fontId="11" fillId="13" borderId="24" xfId="0" applyFont="1" applyFill="1" applyBorder="1" applyAlignment="1" applyProtection="1">
      <alignment horizontal="center" vertical="center" wrapText="1"/>
      <protection locked="0"/>
    </xf>
    <xf numFmtId="0" fontId="11" fillId="11" borderId="22" xfId="0" applyFont="1" applyFill="1" applyBorder="1" applyAlignment="1" applyProtection="1">
      <alignment horizontal="center" vertical="center" wrapText="1"/>
      <protection locked="0"/>
    </xf>
    <xf numFmtId="0" fontId="0" fillId="3" borderId="28" xfId="0" applyFill="1" applyBorder="1" applyAlignment="1" applyProtection="1">
      <alignment vertical="top" wrapText="1"/>
      <protection locked="0"/>
    </xf>
    <xf numFmtId="0" fontId="0" fillId="0" borderId="38" xfId="0" applyBorder="1" applyAlignment="1" applyProtection="1">
      <alignment vertical="top" wrapText="1"/>
      <protection locked="0"/>
    </xf>
    <xf numFmtId="164" fontId="31" fillId="0" borderId="31" xfId="5" applyNumberFormat="1" applyFont="1" applyFill="1" applyBorder="1" applyAlignment="1" applyProtection="1">
      <alignment vertical="center"/>
      <protection locked="0"/>
    </xf>
    <xf numFmtId="0" fontId="0" fillId="0" borderId="46" xfId="0" applyBorder="1" applyAlignment="1" applyProtection="1">
      <alignment vertical="top" wrapText="1"/>
      <protection locked="0"/>
    </xf>
    <xf numFmtId="0" fontId="0" fillId="3" borderId="47" xfId="0" applyFill="1" applyBorder="1" applyAlignment="1" applyProtection="1">
      <alignment vertical="top" wrapText="1"/>
      <protection locked="0"/>
    </xf>
    <xf numFmtId="0" fontId="0" fillId="0" borderId="48" xfId="0" applyBorder="1" applyAlignment="1" applyProtection="1">
      <alignment vertical="top" wrapText="1"/>
      <protection locked="0"/>
    </xf>
    <xf numFmtId="164" fontId="31" fillId="0" borderId="71" xfId="5" applyNumberFormat="1" applyFont="1" applyFill="1" applyBorder="1" applyAlignment="1" applyProtection="1">
      <alignment vertical="center"/>
      <protection locked="0"/>
    </xf>
    <xf numFmtId="0" fontId="0" fillId="3" borderId="51" xfId="0" applyFill="1" applyBorder="1" applyAlignment="1" applyProtection="1">
      <alignment vertical="top" wrapText="1"/>
      <protection locked="0"/>
    </xf>
    <xf numFmtId="164" fontId="31" fillId="0" borderId="72" xfId="5" applyNumberFormat="1" applyFont="1" applyFill="1" applyBorder="1" applyAlignment="1" applyProtection="1">
      <alignment vertical="center"/>
      <protection locked="0"/>
    </xf>
    <xf numFmtId="0" fontId="0" fillId="3" borderId="1" xfId="0" applyFill="1" applyBorder="1" applyAlignment="1" applyProtection="1">
      <alignment vertical="top" wrapText="1"/>
      <protection locked="0"/>
    </xf>
    <xf numFmtId="0" fontId="0" fillId="0" borderId="52" xfId="0" applyBorder="1" applyAlignment="1" applyProtection="1">
      <alignment vertical="top" wrapText="1"/>
      <protection locked="0"/>
    </xf>
    <xf numFmtId="0" fontId="0" fillId="3" borderId="50" xfId="0" applyFill="1" applyBorder="1" applyAlignment="1" applyProtection="1">
      <alignment vertical="top" wrapText="1"/>
      <protection locked="0"/>
    </xf>
    <xf numFmtId="0" fontId="0" fillId="3" borderId="75" xfId="0" applyFill="1" applyBorder="1" applyAlignment="1" applyProtection="1">
      <alignment vertical="top" wrapText="1"/>
      <protection locked="0"/>
    </xf>
    <xf numFmtId="164" fontId="31" fillId="0" borderId="68" xfId="5" applyNumberFormat="1" applyFont="1" applyFill="1" applyBorder="1" applyAlignment="1" applyProtection="1">
      <alignment vertical="center"/>
      <protection locked="0"/>
    </xf>
    <xf numFmtId="0" fontId="0" fillId="4" borderId="53" xfId="0" applyFill="1" applyBorder="1" applyAlignment="1" applyProtection="1">
      <alignment vertical="top" wrapText="1"/>
      <protection locked="0"/>
    </xf>
    <xf numFmtId="0" fontId="0" fillId="4" borderId="76" xfId="0" applyFill="1" applyBorder="1" applyAlignment="1" applyProtection="1">
      <alignment vertical="top" wrapText="1"/>
      <protection locked="0"/>
    </xf>
    <xf numFmtId="0" fontId="0" fillId="4" borderId="54" xfId="0" applyFill="1" applyBorder="1" applyAlignment="1" applyProtection="1">
      <alignment vertical="top" wrapText="1"/>
      <protection locked="0"/>
    </xf>
    <xf numFmtId="0" fontId="0" fillId="4" borderId="55" xfId="0" applyFill="1" applyBorder="1" applyAlignment="1" applyProtection="1">
      <alignment vertical="top" wrapText="1"/>
      <protection locked="0"/>
    </xf>
    <xf numFmtId="0" fontId="0" fillId="4" borderId="16" xfId="0" applyFill="1" applyBorder="1" applyAlignment="1" applyProtection="1">
      <alignment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2" fontId="0" fillId="4" borderId="33" xfId="0" applyNumberFormat="1" applyFill="1" applyBorder="1" applyAlignment="1" applyProtection="1">
      <alignment vertical="top" wrapText="1"/>
      <protection locked="0"/>
    </xf>
    <xf numFmtId="0" fontId="0" fillId="0" borderId="29" xfId="0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0" fillId="0" borderId="50" xfId="0" applyBorder="1" applyAlignment="1" applyProtection="1">
      <alignment vertical="top" wrapText="1"/>
      <protection locked="0"/>
    </xf>
    <xf numFmtId="0" fontId="0" fillId="3" borderId="56" xfId="0" applyFill="1" applyBorder="1" applyAlignment="1" applyProtection="1">
      <alignment vertical="top" wrapText="1"/>
      <protection locked="0"/>
    </xf>
    <xf numFmtId="0" fontId="0" fillId="0" borderId="67" xfId="0" applyBorder="1" applyAlignment="1" applyProtection="1">
      <alignment vertical="top" wrapText="1"/>
      <protection locked="0"/>
    </xf>
    <xf numFmtId="0" fontId="0" fillId="3" borderId="76" xfId="0" applyFill="1" applyBorder="1" applyAlignment="1" applyProtection="1">
      <alignment vertical="top" wrapText="1"/>
      <protection locked="0"/>
    </xf>
    <xf numFmtId="0" fontId="0" fillId="0" borderId="81" xfId="0" applyBorder="1" applyAlignment="1" applyProtection="1">
      <alignment vertical="top" wrapText="1"/>
      <protection locked="0"/>
    </xf>
    <xf numFmtId="164" fontId="31" fillId="0" borderId="32" xfId="5" applyNumberFormat="1" applyFont="1" applyFill="1" applyBorder="1" applyAlignment="1" applyProtection="1">
      <alignment vertical="center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7" xfId="0" applyFill="1" applyBorder="1" applyAlignment="1" applyProtection="1">
      <alignment vertical="top" wrapText="1"/>
      <protection locked="0"/>
    </xf>
    <xf numFmtId="0" fontId="0" fillId="4" borderId="9" xfId="0" applyFill="1" applyBorder="1" applyAlignment="1" applyProtection="1">
      <alignment vertical="top" wrapText="1"/>
      <protection locked="0"/>
    </xf>
    <xf numFmtId="0" fontId="0" fillId="4" borderId="78" xfId="0" applyFill="1" applyBorder="1" applyAlignment="1" applyProtection="1">
      <alignment vertical="top" wrapText="1"/>
      <protection locked="0"/>
    </xf>
    <xf numFmtId="0" fontId="0" fillId="4" borderId="79" xfId="0" applyFill="1" applyBorder="1" applyAlignment="1" applyProtection="1">
      <alignment vertical="top" wrapText="1"/>
      <protection locked="0"/>
    </xf>
    <xf numFmtId="2" fontId="0" fillId="4" borderId="77" xfId="0" applyNumberFormat="1" applyFill="1" applyBorder="1" applyAlignment="1" applyProtection="1">
      <alignment vertical="top" wrapText="1"/>
      <protection locked="0"/>
    </xf>
    <xf numFmtId="0" fontId="7" fillId="0" borderId="1" xfId="0" applyFont="1" applyBorder="1" applyAlignment="1" applyProtection="1">
      <alignment horizontal="center" vertical="top" wrapText="1"/>
      <protection locked="0"/>
    </xf>
    <xf numFmtId="0" fontId="7" fillId="0" borderId="29" xfId="0" applyFont="1" applyBorder="1" applyAlignment="1" applyProtection="1">
      <alignment horizontal="center" vertical="top" wrapText="1"/>
      <protection locked="0"/>
    </xf>
    <xf numFmtId="2" fontId="11" fillId="0" borderId="57" xfId="0" applyNumberFormat="1" applyFont="1" applyBorder="1" applyAlignment="1" applyProtection="1">
      <alignment vertical="top" wrapText="1"/>
      <protection locked="0"/>
    </xf>
    <xf numFmtId="0" fontId="7" fillId="0" borderId="0" xfId="0" applyFont="1" applyBorder="1" applyAlignment="1" applyProtection="1">
      <alignment horizontal="right" vertical="top" wrapText="1"/>
      <protection locked="0"/>
    </xf>
    <xf numFmtId="0" fontId="0" fillId="0" borderId="0" xfId="0" applyBorder="1" applyAlignment="1" applyProtection="1">
      <alignment horizontal="center" vertical="top" wrapText="1"/>
      <protection locked="0"/>
    </xf>
    <xf numFmtId="2" fontId="0" fillId="0" borderId="0" xfId="0" applyNumberFormat="1" applyBorder="1" applyAlignment="1" applyProtection="1">
      <alignment vertical="top" wrapText="1"/>
      <protection locked="0"/>
    </xf>
    <xf numFmtId="2" fontId="0" fillId="4" borderId="17" xfId="0" applyNumberFormat="1" applyFill="1" applyBorder="1" applyAlignment="1" applyProtection="1">
      <alignment vertical="top" wrapText="1"/>
      <protection locked="0"/>
    </xf>
    <xf numFmtId="2" fontId="0" fillId="4" borderId="21" xfId="0" applyNumberFormat="1" applyFill="1" applyBorder="1" applyAlignment="1" applyProtection="1">
      <alignment vertical="top" wrapText="1"/>
      <protection locked="0"/>
    </xf>
    <xf numFmtId="0" fontId="4" fillId="0" borderId="22" xfId="0" applyFont="1" applyBorder="1" applyAlignment="1" applyProtection="1">
      <alignment horizontal="center" vertical="top" wrapText="1"/>
      <protection locked="0"/>
    </xf>
    <xf numFmtId="0" fontId="4" fillId="0" borderId="15" xfId="0" applyFont="1" applyBorder="1" applyAlignment="1" applyProtection="1">
      <alignment horizontal="center" vertical="top" wrapText="1"/>
      <protection locked="0"/>
    </xf>
    <xf numFmtId="0" fontId="4" fillId="0" borderId="24" xfId="0" applyFont="1" applyBorder="1" applyAlignment="1" applyProtection="1">
      <alignment horizontal="center" vertical="top" wrapText="1"/>
      <protection locked="0"/>
    </xf>
    <xf numFmtId="2" fontId="11" fillId="0" borderId="24" xfId="0" applyNumberFormat="1" applyFont="1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horizontal="center" vertical="top" wrapText="1"/>
      <protection locked="0"/>
    </xf>
    <xf numFmtId="2" fontId="11" fillId="0" borderId="0" xfId="0" applyNumberFormat="1" applyFont="1" applyBorder="1" applyAlignment="1" applyProtection="1">
      <alignment vertical="top" wrapText="1"/>
      <protection locked="0"/>
    </xf>
    <xf numFmtId="0" fontId="5" fillId="11" borderId="3" xfId="0" applyFont="1" applyFill="1" applyBorder="1" applyAlignment="1" applyProtection="1">
      <alignment horizontal="center" vertical="top" wrapText="1"/>
      <protection locked="0"/>
    </xf>
    <xf numFmtId="0" fontId="5" fillId="11" borderId="5" xfId="0" applyFont="1" applyFill="1" applyBorder="1" applyAlignment="1" applyProtection="1">
      <alignment horizontal="center" vertical="top" wrapText="1"/>
      <protection locked="0"/>
    </xf>
    <xf numFmtId="165" fontId="32" fillId="11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top" wrapText="1"/>
      <protection locked="0"/>
    </xf>
  </cellXfs>
  <cellStyles count="6">
    <cellStyle name="Migliaia 4" xfId="5" xr:uid="{5C7AB151-EB23-4766-9E36-B107F16AE934}"/>
    <cellStyle name="Normale" xfId="0" builtinId="0"/>
    <cellStyle name="Normale 2" xfId="1" xr:uid="{F8AF9772-1677-4244-BFD4-52048DAB7AA2}"/>
    <cellStyle name="Normale 4" xfId="4" xr:uid="{919AED73-CE2A-489A-B89E-554DED565AF1}"/>
    <cellStyle name="Percentuale" xfId="3" builtinId="5"/>
    <cellStyle name="Valuta 2" xfId="2" xr:uid="{F19A8E5E-3232-458E-B7F8-515663D9EA99}"/>
  </cellStyles>
  <dxfs count="12"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9" tint="0.59996337778862885"/>
        </patternFill>
      </fill>
    </dxf>
    <dxf>
      <font>
        <b/>
        <i val="0"/>
        <color theme="1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9" tint="0.59996337778862885"/>
        </patternFill>
      </fill>
    </dxf>
    <dxf>
      <font>
        <b/>
        <i val="0"/>
        <color theme="1"/>
      </font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FF99"/>
      <color rgb="FFFEF8FE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55563</xdr:colOff>
      <xdr:row>11</xdr:row>
      <xdr:rowOff>119063</xdr:rowOff>
    </xdr:from>
    <xdr:to>
      <xdr:col>13</xdr:col>
      <xdr:colOff>45699</xdr:colOff>
      <xdr:row>14</xdr:row>
      <xdr:rowOff>97897</xdr:rowOff>
    </xdr:to>
    <xdr:sp macro="" textlink="">
      <xdr:nvSpPr>
        <xdr:cNvPr id="2" name="Rettangolo 1">
          <a:extLst>
            <a:ext uri="{FF2B5EF4-FFF2-40B4-BE49-F238E27FC236}">
              <a16:creationId xmlns:a16="http://schemas.microsoft.com/office/drawing/2014/main" id="{9BADE0AB-F98C-48ED-B9B9-BD974D5F00BB}"/>
            </a:ext>
          </a:extLst>
        </xdr:cNvPr>
        <xdr:cNvSpPr/>
      </xdr:nvSpPr>
      <xdr:spPr>
        <a:xfrm>
          <a:off x="7937501" y="3397251"/>
          <a:ext cx="3943011" cy="867834"/>
        </a:xfrm>
        <a:prstGeom prst="rect">
          <a:avLst/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400" b="1">
              <a:solidFill>
                <a:srgbClr val="C00000"/>
              </a:solidFill>
            </a:rPr>
            <a:t>ATTENZIONE</a:t>
          </a:r>
          <a:r>
            <a:rPr lang="it-IT" sz="1100">
              <a:solidFill>
                <a:schemeClr val="tx1"/>
              </a:solidFill>
            </a:rPr>
            <a:t>:</a:t>
          </a:r>
          <a:r>
            <a:rPr lang="it-IT" sz="1100" baseline="0">
              <a:solidFill>
                <a:schemeClr val="tx1"/>
              </a:solidFill>
            </a:rPr>
            <a:t> </a:t>
          </a:r>
          <a:r>
            <a:rPr lang="it-IT" sz="1100" b="1" baseline="0">
              <a:solidFill>
                <a:schemeClr val="tx1"/>
              </a:solidFill>
            </a:rPr>
            <a:t>compilare</a:t>
          </a:r>
          <a:r>
            <a:rPr lang="it-IT" sz="1100" baseline="0">
              <a:solidFill>
                <a:schemeClr val="tx1"/>
              </a:solidFill>
            </a:rPr>
            <a:t> il foglio "</a:t>
          </a:r>
          <a:r>
            <a:rPr lang="it-IT" sz="1100" b="1" baseline="0">
              <a:solidFill>
                <a:schemeClr val="tx1"/>
              </a:solidFill>
            </a:rPr>
            <a:t>Altri Costi</a:t>
          </a:r>
          <a:r>
            <a:rPr lang="it-IT" sz="1100" baseline="0">
              <a:solidFill>
                <a:schemeClr val="tx1"/>
              </a:solidFill>
            </a:rPr>
            <a:t>" </a:t>
          </a:r>
          <a:r>
            <a:rPr lang="it-IT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per avere un quadro verosimile delle spese che si prevede di effettuare durante il progetto nel rispetto della quota massima del</a:t>
          </a:r>
          <a:r>
            <a:rPr lang="it-IT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40% dei costi del personale.</a:t>
          </a:r>
          <a:endParaRPr lang="it-IT" sz="1100" b="1" u="sng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5618F-CCF8-4F07-835E-1857D8BDACAC}">
  <dimension ref="A1:M21"/>
  <sheetViews>
    <sheetView tabSelected="1" zoomScale="80" zoomScaleNormal="80" workbookViewId="0">
      <selection sqref="A1:E1"/>
    </sheetView>
  </sheetViews>
  <sheetFormatPr defaultRowHeight="14"/>
  <cols>
    <col min="1" max="1" width="35.1640625" customWidth="1"/>
    <col min="2" max="2" width="21.25" customWidth="1"/>
    <col min="3" max="3" width="22.4140625" customWidth="1"/>
    <col min="4" max="4" width="22.6640625" customWidth="1"/>
    <col min="5" max="5" width="16.1640625" customWidth="1"/>
  </cols>
  <sheetData>
    <row r="1" spans="1:13" ht="17" thickBot="1">
      <c r="A1" s="161" t="s">
        <v>70</v>
      </c>
      <c r="B1" s="162"/>
      <c r="C1" s="162"/>
      <c r="D1" s="162"/>
      <c r="E1" s="163"/>
      <c r="F1" s="93"/>
      <c r="G1" s="93"/>
    </row>
    <row r="2" spans="1:13" ht="14.5" thickBot="1">
      <c r="A2" s="153"/>
      <c r="B2" s="154"/>
      <c r="C2" s="98"/>
      <c r="D2" s="41"/>
    </row>
    <row r="3" spans="1:13" ht="26.5" thickBot="1">
      <c r="A3" s="164" t="s">
        <v>71</v>
      </c>
      <c r="B3" s="165"/>
      <c r="C3" s="165"/>
      <c r="D3" s="165"/>
      <c r="E3" s="166"/>
      <c r="G3" s="144" t="s">
        <v>86</v>
      </c>
      <c r="H3" s="145"/>
      <c r="I3" s="145"/>
      <c r="J3" s="145"/>
      <c r="K3" s="145"/>
      <c r="L3" s="146"/>
    </row>
    <row r="4" spans="1:13">
      <c r="A4" s="99" t="s">
        <v>27</v>
      </c>
      <c r="B4" s="173"/>
      <c r="C4" s="174"/>
      <c r="D4" s="174"/>
      <c r="E4" s="175"/>
      <c r="G4" s="147"/>
      <c r="H4" s="148"/>
      <c r="I4" s="148"/>
      <c r="J4" s="148"/>
      <c r="K4" s="148"/>
      <c r="L4" s="149"/>
    </row>
    <row r="5" spans="1:13" ht="14.5" thickBot="1">
      <c r="A5" s="100" t="s">
        <v>28</v>
      </c>
      <c r="B5" s="170"/>
      <c r="C5" s="171"/>
      <c r="D5" s="171"/>
      <c r="E5" s="172"/>
      <c r="G5" s="150"/>
      <c r="H5" s="151"/>
      <c r="I5" s="151"/>
      <c r="J5" s="151"/>
      <c r="K5" s="151"/>
      <c r="L5" s="152"/>
    </row>
    <row r="6" spans="1:13" ht="14.5" thickBot="1">
      <c r="A6" s="101" t="s">
        <v>29</v>
      </c>
      <c r="B6" s="167"/>
      <c r="C6" s="168"/>
      <c r="D6" s="168"/>
      <c r="E6" s="169"/>
    </row>
    <row r="7" spans="1:13" s="92" customFormat="1" ht="14.5" thickBot="1">
      <c r="A7" s="95"/>
      <c r="B7" s="102"/>
    </row>
    <row r="8" spans="1:13" s="92" customFormat="1" ht="42.5" thickBot="1">
      <c r="A8" s="95"/>
      <c r="B8" s="110" t="s">
        <v>76</v>
      </c>
      <c r="C8" s="111" t="s">
        <v>77</v>
      </c>
      <c r="D8" s="112" t="s">
        <v>78</v>
      </c>
    </row>
    <row r="9" spans="1:13" ht="17.5" customHeight="1" thickTop="1" thickBot="1">
      <c r="A9" s="96" t="s">
        <v>30</v>
      </c>
      <c r="B9" s="97" t="s">
        <v>31</v>
      </c>
      <c r="C9" s="97" t="s">
        <v>31</v>
      </c>
      <c r="D9" s="106" t="s">
        <v>31</v>
      </c>
      <c r="E9" s="108" t="s">
        <v>31</v>
      </c>
      <c r="I9" s="92"/>
    </row>
    <row r="10" spans="1:13" ht="25" customHeight="1" thickTop="1" thickBot="1">
      <c r="A10" s="117" t="s">
        <v>35</v>
      </c>
      <c r="B10" s="119">
        <f>'Spese di personale'!$G$35</f>
        <v>0</v>
      </c>
      <c r="C10" s="119">
        <f>'Spese di personale'!$G$83</f>
        <v>0</v>
      </c>
      <c r="D10" s="120">
        <f>'Spese di personale'!$G$131</f>
        <v>0</v>
      </c>
      <c r="E10" s="109">
        <f>SUM(B10:D10)</f>
        <v>0</v>
      </c>
    </row>
    <row r="11" spans="1:13" ht="23.5" customHeight="1" thickTop="1" thickBot="1">
      <c r="A11" s="118" t="s">
        <v>34</v>
      </c>
      <c r="B11" s="121">
        <f>'Spese di personale'!$G$50</f>
        <v>0</v>
      </c>
      <c r="C11" s="121">
        <f>'Spese di personale'!$G$98</f>
        <v>0</v>
      </c>
      <c r="D11" s="122">
        <f>'Spese di personale'!$G$146</f>
        <v>0</v>
      </c>
      <c r="E11" s="109">
        <f>SUM(B11:D11)</f>
        <v>0</v>
      </c>
      <c r="F11" s="42"/>
      <c r="G11" s="42"/>
    </row>
    <row r="12" spans="1:13" ht="15" thickTop="1" thickBot="1">
      <c r="A12" s="129" t="s">
        <v>79</v>
      </c>
      <c r="B12" s="123">
        <f>SUM(B10:B11)</f>
        <v>0</v>
      </c>
      <c r="C12" s="123">
        <f>SUM(C10:C11)</f>
        <v>0</v>
      </c>
      <c r="D12" s="124">
        <f>SUM(D10:D11)</f>
        <v>0</v>
      </c>
      <c r="E12" s="109">
        <f t="shared" ref="E12:E14" si="0">SUM(B12:D12)</f>
        <v>0</v>
      </c>
    </row>
    <row r="13" spans="1:13" ht="42" customHeight="1" thickTop="1" thickBot="1">
      <c r="A13" s="116" t="s">
        <v>43</v>
      </c>
      <c r="B13" s="45"/>
      <c r="C13" s="45"/>
      <c r="D13" s="107"/>
      <c r="E13" s="109">
        <f>SUM(B13:D13)</f>
        <v>0</v>
      </c>
      <c r="F13" s="43" t="str">
        <f>IF(E13&lt;=(40%*E12),"OK","ERRORE")</f>
        <v>OK</v>
      </c>
      <c r="G13" s="44" t="e">
        <f>E13/E12</f>
        <v>#DIV/0!</v>
      </c>
    </row>
    <row r="14" spans="1:13" ht="17.5" thickTop="1" thickBot="1">
      <c r="A14" s="130" t="s">
        <v>32</v>
      </c>
      <c r="B14" s="131">
        <f>B12+B13</f>
        <v>0</v>
      </c>
      <c r="C14" s="131">
        <f>C12+C13</f>
        <v>0</v>
      </c>
      <c r="D14" s="132">
        <f>D12+D13</f>
        <v>0</v>
      </c>
      <c r="E14" s="133">
        <f t="shared" si="0"/>
        <v>0</v>
      </c>
      <c r="F14" s="40" t="str">
        <f>IF(E13&lt;=(40%*E12),"OK","ERRORE")</f>
        <v>OK</v>
      </c>
      <c r="G14" s="40"/>
    </row>
    <row r="15" spans="1:13" ht="43" customHeight="1" thickTop="1" thickBot="1">
      <c r="A15" s="125" t="s">
        <v>36</v>
      </c>
      <c r="B15" s="127">
        <f>B14*80%</f>
        <v>0</v>
      </c>
      <c r="C15" s="127">
        <f>C14*80%</f>
        <v>0</v>
      </c>
      <c r="D15" s="127">
        <f>D14*80%</f>
        <v>0</v>
      </c>
      <c r="E15" s="127">
        <f>SUM(B15:D15)</f>
        <v>0</v>
      </c>
      <c r="F15" s="91" t="e">
        <f>E15/E14</f>
        <v>#DIV/0!</v>
      </c>
      <c r="G15" s="40"/>
    </row>
    <row r="16" spans="1:13" ht="16" customHeight="1" thickBot="1">
      <c r="A16" s="126" t="s">
        <v>33</v>
      </c>
      <c r="B16" s="128">
        <f>B14-B15</f>
        <v>0</v>
      </c>
      <c r="C16" s="128">
        <f>C14-C15</f>
        <v>0</v>
      </c>
      <c r="D16" s="128">
        <f>D14-D15</f>
        <v>0</v>
      </c>
      <c r="E16" s="127">
        <f>SUM(B16:D16)</f>
        <v>0</v>
      </c>
      <c r="F16" s="90" t="e">
        <f>E16/E14</f>
        <v>#DIV/0!</v>
      </c>
      <c r="G16" s="155" t="str">
        <f>IF(E16&lt;E10,"OK","la quota del personale strutturato non copre la quota da cofinanziare")</f>
        <v>la quota del personale strutturato non copre la quota da cofinanziare</v>
      </c>
      <c r="H16" s="156"/>
      <c r="I16" s="156"/>
      <c r="J16" s="156"/>
      <c r="K16" s="156"/>
      <c r="L16" s="156"/>
      <c r="M16" s="157"/>
    </row>
    <row r="17" spans="2:13" ht="34" customHeight="1" thickBot="1">
      <c r="G17" s="158"/>
      <c r="H17" s="159"/>
      <c r="I17" s="159"/>
      <c r="J17" s="159"/>
      <c r="K17" s="159"/>
      <c r="L17" s="159"/>
      <c r="M17" s="160"/>
    </row>
    <row r="20" spans="2:13">
      <c r="B20" s="49"/>
    </row>
    <row r="21" spans="2:13">
      <c r="B21" s="49"/>
    </row>
  </sheetData>
  <sheetProtection algorithmName="SHA-512" hashValue="iZO+eL936Z3V2RmEk4/NBzRpKzaJWpwc2ox4vsyH65iFvX0V7+buh6wxur5g3D53Q9af++rezWUpshYQQLx0Yw==" saltValue="VeCGsTBQIbBKiheYAeoz8g==" spinCount="100000" sheet="1" objects="1" scenarios="1"/>
  <protectedRanges>
    <protectedRange sqref="B13:D13" name="Intervallo2"/>
    <protectedRange sqref="B4:B8" name="Intestazione"/>
  </protectedRanges>
  <mergeCells count="8">
    <mergeCell ref="G3:L5"/>
    <mergeCell ref="A2:B2"/>
    <mergeCell ref="G16:M17"/>
    <mergeCell ref="A1:E1"/>
    <mergeCell ref="A3:E3"/>
    <mergeCell ref="B6:E6"/>
    <mergeCell ref="B5:E5"/>
    <mergeCell ref="B4:E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70DFA-FB52-45B7-AD39-697372C83705}">
  <sheetPr>
    <tabColor theme="3" tint="0.499984740745262"/>
  </sheetPr>
  <dimension ref="A1:G148"/>
  <sheetViews>
    <sheetView showGridLines="0" showWhiteSpace="0" zoomScale="80" zoomScaleNormal="80" workbookViewId="0">
      <selection sqref="A1:G1"/>
    </sheetView>
  </sheetViews>
  <sheetFormatPr defaultColWidth="8.6640625" defaultRowHeight="14"/>
  <cols>
    <col min="1" max="1" width="25.08203125" style="10" customWidth="1"/>
    <col min="2" max="2" width="21.75" style="10" customWidth="1"/>
    <col min="3" max="3" width="16.75" style="10" customWidth="1"/>
    <col min="4" max="4" width="18.25" style="10" customWidth="1"/>
    <col min="5" max="5" width="15.75" style="10" customWidth="1"/>
    <col min="6" max="6" width="17.75" style="10" customWidth="1"/>
    <col min="7" max="7" width="28.75" style="10" customWidth="1"/>
    <col min="8" max="8" width="22.33203125" style="10" customWidth="1"/>
    <col min="9" max="16384" width="8.6640625" style="10"/>
  </cols>
  <sheetData>
    <row r="1" spans="1:7" customFormat="1" ht="31" customHeight="1" thickBot="1">
      <c r="A1" s="161" t="s">
        <v>70</v>
      </c>
      <c r="B1" s="162"/>
      <c r="C1" s="162"/>
      <c r="D1" s="162"/>
      <c r="E1" s="162"/>
      <c r="F1" s="162"/>
      <c r="G1" s="163"/>
    </row>
    <row r="2" spans="1:7" s="80" customFormat="1" ht="19" customHeight="1" thickBot="1">
      <c r="A2" s="79"/>
      <c r="B2" s="79"/>
      <c r="C2" s="79"/>
      <c r="D2" s="79"/>
      <c r="E2" s="79"/>
      <c r="F2" s="79"/>
    </row>
    <row r="3" spans="1:7" ht="28" customHeight="1" thickBot="1">
      <c r="A3" s="25" t="s">
        <v>4</v>
      </c>
      <c r="B3" s="204" t="s">
        <v>51</v>
      </c>
      <c r="C3" s="205"/>
      <c r="D3" s="205"/>
      <c r="E3" s="205"/>
      <c r="F3" s="205"/>
      <c r="G3" s="206"/>
    </row>
    <row r="4" spans="1:7" ht="10" customHeight="1">
      <c r="A4" s="24"/>
      <c r="B4" s="24"/>
      <c r="C4" s="24"/>
      <c r="D4" s="24"/>
      <c r="E4" s="24"/>
      <c r="F4" s="24"/>
    </row>
    <row r="5" spans="1:7" ht="10" customHeight="1" thickBot="1">
      <c r="A5" s="24"/>
      <c r="B5" s="24"/>
      <c r="C5" s="24"/>
      <c r="D5" s="24"/>
      <c r="E5" s="24"/>
      <c r="F5" s="24"/>
    </row>
    <row r="6" spans="1:7" ht="31.5" customHeight="1" thickBot="1">
      <c r="A6" s="185" t="s">
        <v>76</v>
      </c>
      <c r="B6" s="186"/>
      <c r="C6" s="186"/>
      <c r="D6" s="186"/>
      <c r="E6" s="186"/>
      <c r="F6" s="186"/>
      <c r="G6" s="187"/>
    </row>
    <row r="7" spans="1:7" s="80" customFormat="1" ht="7.5" customHeight="1" thickBot="1">
      <c r="A7" s="79"/>
      <c r="B7" s="79"/>
      <c r="C7" s="79"/>
      <c r="D7" s="79"/>
      <c r="E7" s="79"/>
      <c r="F7" s="79"/>
    </row>
    <row r="8" spans="1:7" s="80" customFormat="1" ht="19" customHeight="1" thickBot="1">
      <c r="A8" s="176" t="s">
        <v>53</v>
      </c>
      <c r="B8" s="177"/>
      <c r="C8" s="177"/>
      <c r="D8" s="177"/>
      <c r="E8" s="177"/>
      <c r="F8" s="178"/>
    </row>
    <row r="9" spans="1:7" ht="31.5" customHeight="1" thickBot="1">
      <c r="A9" s="199" t="s">
        <v>75</v>
      </c>
      <c r="B9" s="200"/>
      <c r="C9" s="200"/>
      <c r="D9" s="200"/>
      <c r="E9" s="200"/>
      <c r="F9" s="201"/>
    </row>
    <row r="10" spans="1:7" ht="43.5" customHeight="1" thickBot="1">
      <c r="A10" s="57" t="s">
        <v>52</v>
      </c>
      <c r="B10" s="202" t="s">
        <v>48</v>
      </c>
      <c r="C10" s="203"/>
      <c r="D10" s="58" t="s">
        <v>11</v>
      </c>
      <c r="E10" s="59" t="s">
        <v>1</v>
      </c>
      <c r="F10" s="60" t="s">
        <v>3</v>
      </c>
      <c r="G10" s="60" t="s">
        <v>5</v>
      </c>
    </row>
    <row r="11" spans="1:7">
      <c r="A11" s="54" t="s">
        <v>45</v>
      </c>
      <c r="B11" s="196"/>
      <c r="C11" s="196"/>
      <c r="D11" s="55">
        <v>1720</v>
      </c>
      <c r="E11" s="139">
        <f t="shared" ref="E11:E21" si="0">C11/D11</f>
        <v>0</v>
      </c>
      <c r="F11" s="56"/>
      <c r="G11" s="23">
        <f>E11*F11</f>
        <v>0</v>
      </c>
    </row>
    <row r="12" spans="1:7">
      <c r="A12" s="16" t="s">
        <v>45</v>
      </c>
      <c r="B12" s="188"/>
      <c r="C12" s="188"/>
      <c r="D12" s="15">
        <v>1720</v>
      </c>
      <c r="E12" s="139">
        <f t="shared" si="0"/>
        <v>0</v>
      </c>
      <c r="F12" s="2"/>
      <c r="G12" s="23">
        <f t="shared" ref="G12:G21" si="1">E12*F12</f>
        <v>0</v>
      </c>
    </row>
    <row r="13" spans="1:7">
      <c r="A13" s="16" t="s">
        <v>45</v>
      </c>
      <c r="B13" s="188"/>
      <c r="C13" s="188"/>
      <c r="D13" s="15">
        <v>1720</v>
      </c>
      <c r="E13" s="139">
        <f t="shared" si="0"/>
        <v>0</v>
      </c>
      <c r="F13" s="2"/>
      <c r="G13" s="23">
        <f t="shared" si="1"/>
        <v>0</v>
      </c>
    </row>
    <row r="14" spans="1:7">
      <c r="A14" s="16" t="s">
        <v>45</v>
      </c>
      <c r="B14" s="188"/>
      <c r="C14" s="188"/>
      <c r="D14" s="15">
        <v>1720</v>
      </c>
      <c r="E14" s="139">
        <f t="shared" si="0"/>
        <v>0</v>
      </c>
      <c r="F14" s="2"/>
      <c r="G14" s="23">
        <f t="shared" si="1"/>
        <v>0</v>
      </c>
    </row>
    <row r="15" spans="1:7">
      <c r="A15" s="16" t="s">
        <v>45</v>
      </c>
      <c r="B15" s="188"/>
      <c r="C15" s="188"/>
      <c r="D15" s="15">
        <v>1720</v>
      </c>
      <c r="E15" s="139">
        <f t="shared" si="0"/>
        <v>0</v>
      </c>
      <c r="F15" s="2"/>
      <c r="G15" s="23">
        <f t="shared" si="1"/>
        <v>0</v>
      </c>
    </row>
    <row r="16" spans="1:7">
      <c r="A16" s="16" t="s">
        <v>45</v>
      </c>
      <c r="B16" s="188"/>
      <c r="C16" s="188"/>
      <c r="D16" s="15">
        <v>1720</v>
      </c>
      <c r="E16" s="139">
        <f t="shared" si="0"/>
        <v>0</v>
      </c>
      <c r="F16" s="2"/>
      <c r="G16" s="23">
        <f t="shared" si="1"/>
        <v>0</v>
      </c>
    </row>
    <row r="17" spans="1:7">
      <c r="A17" s="16" t="s">
        <v>45</v>
      </c>
      <c r="B17" s="188"/>
      <c r="C17" s="188"/>
      <c r="D17" s="15">
        <v>1720</v>
      </c>
      <c r="E17" s="139">
        <f t="shared" si="0"/>
        <v>0</v>
      </c>
      <c r="F17" s="2"/>
      <c r="G17" s="23">
        <f t="shared" si="1"/>
        <v>0</v>
      </c>
    </row>
    <row r="18" spans="1:7">
      <c r="A18" s="16" t="s">
        <v>45</v>
      </c>
      <c r="B18" s="188"/>
      <c r="C18" s="188"/>
      <c r="D18" s="15">
        <v>1720</v>
      </c>
      <c r="E18" s="139">
        <f t="shared" si="0"/>
        <v>0</v>
      </c>
      <c r="F18" s="2"/>
      <c r="G18" s="23">
        <f t="shared" si="1"/>
        <v>0</v>
      </c>
    </row>
    <row r="19" spans="1:7">
      <c r="A19" s="16" t="s">
        <v>45</v>
      </c>
      <c r="B19" s="188"/>
      <c r="C19" s="188"/>
      <c r="D19" s="15">
        <v>1720</v>
      </c>
      <c r="E19" s="139">
        <f t="shared" si="0"/>
        <v>0</v>
      </c>
      <c r="F19" s="2"/>
      <c r="G19" s="23">
        <f t="shared" si="1"/>
        <v>0</v>
      </c>
    </row>
    <row r="20" spans="1:7">
      <c r="A20" s="16" t="s">
        <v>45</v>
      </c>
      <c r="B20" s="188"/>
      <c r="C20" s="188"/>
      <c r="D20" s="15">
        <v>1720</v>
      </c>
      <c r="E20" s="139">
        <f t="shared" si="0"/>
        <v>0</v>
      </c>
      <c r="F20" s="2"/>
      <c r="G20" s="23">
        <f t="shared" si="1"/>
        <v>0</v>
      </c>
    </row>
    <row r="21" spans="1:7">
      <c r="A21" s="16" t="s">
        <v>45</v>
      </c>
      <c r="B21" s="188"/>
      <c r="C21" s="188"/>
      <c r="D21" s="15">
        <v>1720</v>
      </c>
      <c r="E21" s="139">
        <f t="shared" si="0"/>
        <v>0</v>
      </c>
      <c r="F21" s="2"/>
      <c r="G21" s="23">
        <f t="shared" si="1"/>
        <v>0</v>
      </c>
    </row>
    <row r="22" spans="1:7">
      <c r="A22" s="64" t="s">
        <v>8</v>
      </c>
      <c r="B22" s="191"/>
      <c r="C22" s="192"/>
      <c r="D22" s="65"/>
      <c r="E22" s="66"/>
      <c r="F22" s="63"/>
      <c r="G22" s="63">
        <f>SUM(G11:G21)</f>
        <v>0</v>
      </c>
    </row>
    <row r="23" spans="1:7">
      <c r="A23" s="16" t="s">
        <v>46</v>
      </c>
      <c r="B23" s="188"/>
      <c r="C23" s="188"/>
      <c r="D23" s="15">
        <v>1720</v>
      </c>
      <c r="E23" s="139">
        <f>C23/D23</f>
        <v>0</v>
      </c>
      <c r="F23" s="2"/>
      <c r="G23" s="14">
        <f>E23*F23</f>
        <v>0</v>
      </c>
    </row>
    <row r="24" spans="1:7">
      <c r="A24" s="16" t="s">
        <v>46</v>
      </c>
      <c r="B24" s="188"/>
      <c r="C24" s="188"/>
      <c r="D24" s="15">
        <v>1720</v>
      </c>
      <c r="E24" s="139">
        <f t="shared" ref="E24:E33" si="2">C24/D24</f>
        <v>0</v>
      </c>
      <c r="F24" s="2"/>
      <c r="G24" s="14">
        <f t="shared" ref="G24:G33" si="3">E24*F24</f>
        <v>0</v>
      </c>
    </row>
    <row r="25" spans="1:7">
      <c r="A25" s="16" t="s">
        <v>46</v>
      </c>
      <c r="B25" s="188"/>
      <c r="C25" s="188"/>
      <c r="D25" s="15">
        <v>1720</v>
      </c>
      <c r="E25" s="139">
        <f t="shared" si="2"/>
        <v>0</v>
      </c>
      <c r="F25" s="2"/>
      <c r="G25" s="14">
        <f t="shared" si="3"/>
        <v>0</v>
      </c>
    </row>
    <row r="26" spans="1:7">
      <c r="A26" s="16" t="s">
        <v>46</v>
      </c>
      <c r="B26" s="188"/>
      <c r="C26" s="188"/>
      <c r="D26" s="15">
        <v>1720</v>
      </c>
      <c r="E26" s="139">
        <f t="shared" si="2"/>
        <v>0</v>
      </c>
      <c r="F26" s="2"/>
      <c r="G26" s="14">
        <f t="shared" si="3"/>
        <v>0</v>
      </c>
    </row>
    <row r="27" spans="1:7">
      <c r="A27" s="16" t="s">
        <v>46</v>
      </c>
      <c r="B27" s="188"/>
      <c r="C27" s="188"/>
      <c r="D27" s="15">
        <v>1720</v>
      </c>
      <c r="E27" s="139">
        <f t="shared" si="2"/>
        <v>0</v>
      </c>
      <c r="F27" s="2"/>
      <c r="G27" s="14">
        <f t="shared" si="3"/>
        <v>0</v>
      </c>
    </row>
    <row r="28" spans="1:7">
      <c r="A28" s="16" t="s">
        <v>46</v>
      </c>
      <c r="B28" s="188"/>
      <c r="C28" s="188"/>
      <c r="D28" s="15">
        <v>1720</v>
      </c>
      <c r="E28" s="139">
        <f t="shared" si="2"/>
        <v>0</v>
      </c>
      <c r="F28" s="2"/>
      <c r="G28" s="14">
        <f t="shared" si="3"/>
        <v>0</v>
      </c>
    </row>
    <row r="29" spans="1:7">
      <c r="A29" s="16" t="s">
        <v>46</v>
      </c>
      <c r="B29" s="188"/>
      <c r="C29" s="188"/>
      <c r="D29" s="15">
        <v>1720</v>
      </c>
      <c r="E29" s="139">
        <f t="shared" si="2"/>
        <v>0</v>
      </c>
      <c r="F29" s="2"/>
      <c r="G29" s="14">
        <f t="shared" si="3"/>
        <v>0</v>
      </c>
    </row>
    <row r="30" spans="1:7">
      <c r="A30" s="16" t="s">
        <v>46</v>
      </c>
      <c r="B30" s="188"/>
      <c r="C30" s="188"/>
      <c r="D30" s="15">
        <v>1720</v>
      </c>
      <c r="E30" s="139">
        <f t="shared" si="2"/>
        <v>0</v>
      </c>
      <c r="F30" s="2"/>
      <c r="G30" s="14">
        <f t="shared" si="3"/>
        <v>0</v>
      </c>
    </row>
    <row r="31" spans="1:7">
      <c r="A31" s="16" t="s">
        <v>46</v>
      </c>
      <c r="B31" s="188"/>
      <c r="C31" s="188"/>
      <c r="D31" s="15">
        <v>1720</v>
      </c>
      <c r="E31" s="139">
        <f t="shared" si="2"/>
        <v>0</v>
      </c>
      <c r="F31" s="2"/>
      <c r="G31" s="14">
        <f t="shared" si="3"/>
        <v>0</v>
      </c>
    </row>
    <row r="32" spans="1:7">
      <c r="A32" s="16" t="s">
        <v>46</v>
      </c>
      <c r="B32" s="188"/>
      <c r="C32" s="188"/>
      <c r="D32" s="15">
        <v>1720</v>
      </c>
      <c r="E32" s="139">
        <f t="shared" si="2"/>
        <v>0</v>
      </c>
      <c r="F32" s="2"/>
      <c r="G32" s="14">
        <f t="shared" si="3"/>
        <v>0</v>
      </c>
    </row>
    <row r="33" spans="1:7">
      <c r="A33" s="16" t="s">
        <v>46</v>
      </c>
      <c r="B33" s="188"/>
      <c r="C33" s="188"/>
      <c r="D33" s="15">
        <v>1720</v>
      </c>
      <c r="E33" s="139">
        <f t="shared" si="2"/>
        <v>0</v>
      </c>
      <c r="F33" s="4"/>
      <c r="G33" s="14">
        <f t="shared" si="3"/>
        <v>0</v>
      </c>
    </row>
    <row r="34" spans="1:7" ht="14.5" thickBot="1">
      <c r="A34" s="67" t="s">
        <v>9</v>
      </c>
      <c r="B34" s="189"/>
      <c r="C34" s="190"/>
      <c r="D34" s="68"/>
      <c r="E34" s="69"/>
      <c r="F34" s="70"/>
      <c r="G34" s="71">
        <f>SUM(G23:G33)</f>
        <v>0</v>
      </c>
    </row>
    <row r="35" spans="1:7" ht="28.5" customHeight="1" thickBot="1">
      <c r="A35" s="193" t="s">
        <v>50</v>
      </c>
      <c r="B35" s="194"/>
      <c r="C35" s="194"/>
      <c r="D35" s="194"/>
      <c r="E35" s="194"/>
      <c r="F35" s="195"/>
      <c r="G35" s="62">
        <f>G22+G34</f>
        <v>0</v>
      </c>
    </row>
    <row r="36" spans="1:7" s="61" customFormat="1" ht="18.5" customHeight="1" thickBot="1">
      <c r="A36" s="77"/>
      <c r="B36" s="77"/>
      <c r="C36" s="77"/>
      <c r="D36" s="77"/>
      <c r="E36" s="77"/>
      <c r="F36" s="77"/>
      <c r="G36" s="77"/>
    </row>
    <row r="37" spans="1:7" s="80" customFormat="1" ht="19" customHeight="1" thickBot="1">
      <c r="A37" s="176" t="s">
        <v>54</v>
      </c>
      <c r="B37" s="177"/>
      <c r="C37" s="177"/>
      <c r="D37" s="177"/>
      <c r="E37" s="177"/>
      <c r="F37" s="178"/>
    </row>
    <row r="38" spans="1:7" ht="31.5" customHeight="1" thickBot="1">
      <c r="A38" s="179" t="s">
        <v>55</v>
      </c>
      <c r="B38" s="180"/>
      <c r="C38" s="180"/>
      <c r="D38" s="180"/>
      <c r="E38" s="180"/>
      <c r="F38" s="181"/>
    </row>
    <row r="39" spans="1:7" ht="49" customHeight="1" thickBot="1">
      <c r="A39" s="74" t="s">
        <v>52</v>
      </c>
      <c r="B39" s="75" t="s">
        <v>47</v>
      </c>
      <c r="C39" s="76" t="s">
        <v>10</v>
      </c>
      <c r="D39" s="60" t="s">
        <v>11</v>
      </c>
      <c r="E39" s="60" t="s">
        <v>1</v>
      </c>
      <c r="F39" s="60" t="s">
        <v>3</v>
      </c>
      <c r="G39" s="60" t="s">
        <v>5</v>
      </c>
    </row>
    <row r="40" spans="1:7">
      <c r="A40" s="54" t="s">
        <v>7</v>
      </c>
      <c r="B40" s="72"/>
      <c r="C40" s="73"/>
      <c r="D40" s="55">
        <v>1720</v>
      </c>
      <c r="E40" s="140">
        <f>C40/D40</f>
        <v>0</v>
      </c>
      <c r="F40" s="56"/>
      <c r="G40" s="23">
        <f>E40*F40</f>
        <v>0</v>
      </c>
    </row>
    <row r="41" spans="1:7">
      <c r="A41" s="16" t="s">
        <v>7</v>
      </c>
      <c r="B41" s="1"/>
      <c r="C41" s="50"/>
      <c r="D41" s="15">
        <v>1720</v>
      </c>
      <c r="E41" s="139">
        <f>C41/D41</f>
        <v>0</v>
      </c>
      <c r="F41" s="2"/>
      <c r="G41" s="14">
        <f t="shared" ref="G41:G43" si="4">E41*F41</f>
        <v>0</v>
      </c>
    </row>
    <row r="42" spans="1:7">
      <c r="A42" s="16" t="s">
        <v>7</v>
      </c>
      <c r="B42" s="1"/>
      <c r="C42" s="50"/>
      <c r="D42" s="15">
        <v>1720</v>
      </c>
      <c r="E42" s="139">
        <f t="shared" ref="E42:E43" si="5">C42/D42</f>
        <v>0</v>
      </c>
      <c r="F42" s="2"/>
      <c r="G42" s="14">
        <f t="shared" si="4"/>
        <v>0</v>
      </c>
    </row>
    <row r="43" spans="1:7">
      <c r="A43" s="16" t="s">
        <v>7</v>
      </c>
      <c r="B43" s="1"/>
      <c r="C43" s="50"/>
      <c r="D43" s="15">
        <v>1720</v>
      </c>
      <c r="E43" s="139">
        <f t="shared" si="5"/>
        <v>0</v>
      </c>
      <c r="F43" s="2"/>
      <c r="G43" s="14">
        <f t="shared" si="4"/>
        <v>0</v>
      </c>
    </row>
    <row r="44" spans="1:7">
      <c r="A44" s="18" t="s">
        <v>8</v>
      </c>
      <c r="B44" s="19"/>
      <c r="C44" s="51"/>
      <c r="D44" s="20"/>
      <c r="E44" s="21"/>
      <c r="F44" s="22"/>
      <c r="G44" s="22">
        <f>SUM(G40:G43)</f>
        <v>0</v>
      </c>
    </row>
    <row r="45" spans="1:7">
      <c r="A45" s="16" t="s">
        <v>0</v>
      </c>
      <c r="B45" s="1"/>
      <c r="C45" s="50"/>
      <c r="D45" s="15">
        <v>1720</v>
      </c>
      <c r="E45" s="139">
        <f>C45/D45</f>
        <v>0</v>
      </c>
      <c r="F45" s="2"/>
      <c r="G45" s="14">
        <f>E45*F45</f>
        <v>0</v>
      </c>
    </row>
    <row r="46" spans="1:7">
      <c r="A46" s="16" t="s">
        <v>0</v>
      </c>
      <c r="B46" s="1"/>
      <c r="C46" s="50"/>
      <c r="D46" s="15">
        <v>1720</v>
      </c>
      <c r="E46" s="139">
        <f t="shared" ref="E46:E48" si="6">C46/D46</f>
        <v>0</v>
      </c>
      <c r="F46" s="2"/>
      <c r="G46" s="14">
        <f t="shared" ref="G46:G48" si="7">E46*F46</f>
        <v>0</v>
      </c>
    </row>
    <row r="47" spans="1:7">
      <c r="A47" s="16" t="s">
        <v>0</v>
      </c>
      <c r="B47" s="1"/>
      <c r="C47" s="50"/>
      <c r="D47" s="15">
        <v>1720</v>
      </c>
      <c r="E47" s="139">
        <f t="shared" si="6"/>
        <v>0</v>
      </c>
      <c r="F47" s="2"/>
      <c r="G47" s="14">
        <f t="shared" si="7"/>
        <v>0</v>
      </c>
    </row>
    <row r="48" spans="1:7">
      <c r="A48" s="17" t="s">
        <v>0</v>
      </c>
      <c r="B48" s="3"/>
      <c r="C48" s="52"/>
      <c r="D48" s="15">
        <v>1720</v>
      </c>
      <c r="E48" s="139">
        <f t="shared" si="6"/>
        <v>0</v>
      </c>
      <c r="F48" s="4"/>
      <c r="G48" s="14">
        <f t="shared" si="7"/>
        <v>0</v>
      </c>
    </row>
    <row r="49" spans="1:7">
      <c r="A49" s="5" t="s">
        <v>9</v>
      </c>
      <c r="B49" s="6"/>
      <c r="C49" s="53"/>
      <c r="D49" s="7"/>
      <c r="E49" s="8"/>
      <c r="F49" s="9"/>
      <c r="G49" s="22">
        <f>SUM(G45:G48)</f>
        <v>0</v>
      </c>
    </row>
    <row r="50" spans="1:7" ht="28" customHeight="1">
      <c r="A50" s="182" t="s">
        <v>49</v>
      </c>
      <c r="B50" s="183"/>
      <c r="C50" s="183"/>
      <c r="D50" s="183"/>
      <c r="E50" s="183"/>
      <c r="F50" s="184"/>
      <c r="G50" s="11">
        <f>G44+G49</f>
        <v>0</v>
      </c>
    </row>
    <row r="51" spans="1:7" s="61" customFormat="1" ht="12.5" customHeight="1">
      <c r="A51" s="77"/>
      <c r="B51" s="77"/>
      <c r="C51" s="77"/>
      <c r="D51" s="77"/>
      <c r="E51" s="77"/>
      <c r="F51" s="77"/>
      <c r="G51" s="78"/>
    </row>
    <row r="52" spans="1:7" s="115" customFormat="1" ht="10" customHeight="1">
      <c r="A52" s="113"/>
      <c r="B52" s="114"/>
    </row>
    <row r="53" spans="1:7" ht="11" customHeight="1" thickBot="1">
      <c r="A53" s="12"/>
      <c r="B53" s="13"/>
    </row>
    <row r="54" spans="1:7" ht="31.5" customHeight="1" thickBot="1">
      <c r="A54" s="185" t="s">
        <v>77</v>
      </c>
      <c r="B54" s="186"/>
      <c r="C54" s="186"/>
      <c r="D54" s="186"/>
      <c r="E54" s="186"/>
      <c r="F54" s="186"/>
      <c r="G54" s="187"/>
    </row>
    <row r="55" spans="1:7" s="80" customFormat="1" ht="7.5" customHeight="1" thickBot="1">
      <c r="A55" s="79"/>
      <c r="B55" s="79"/>
      <c r="C55" s="79"/>
      <c r="D55" s="79"/>
      <c r="E55" s="79"/>
      <c r="F55" s="79"/>
    </row>
    <row r="56" spans="1:7" s="80" customFormat="1" ht="19" customHeight="1" thickBot="1">
      <c r="A56" s="176" t="s">
        <v>53</v>
      </c>
      <c r="B56" s="177"/>
      <c r="C56" s="177"/>
      <c r="D56" s="177"/>
      <c r="E56" s="177"/>
      <c r="F56" s="178"/>
    </row>
    <row r="57" spans="1:7" ht="31.5" customHeight="1" thickBot="1">
      <c r="A57" s="199" t="s">
        <v>75</v>
      </c>
      <c r="B57" s="200"/>
      <c r="C57" s="200"/>
      <c r="D57" s="200"/>
      <c r="E57" s="200"/>
      <c r="F57" s="201"/>
    </row>
    <row r="58" spans="1:7" ht="43.5" customHeight="1" thickBot="1">
      <c r="A58" s="57" t="s">
        <v>52</v>
      </c>
      <c r="B58" s="202" t="s">
        <v>48</v>
      </c>
      <c r="C58" s="203"/>
      <c r="D58" s="58" t="s">
        <v>11</v>
      </c>
      <c r="E58" s="59" t="s">
        <v>1</v>
      </c>
      <c r="F58" s="60" t="s">
        <v>3</v>
      </c>
      <c r="G58" s="60" t="s">
        <v>5</v>
      </c>
    </row>
    <row r="59" spans="1:7">
      <c r="A59" s="54" t="s">
        <v>45</v>
      </c>
      <c r="B59" s="196"/>
      <c r="C59" s="196"/>
      <c r="D59" s="55">
        <v>1720</v>
      </c>
      <c r="E59" s="139">
        <f t="shared" ref="E59:E69" si="8">C59/D59</f>
        <v>0</v>
      </c>
      <c r="F59" s="56"/>
      <c r="G59" s="23">
        <f>E59*F59</f>
        <v>0</v>
      </c>
    </row>
    <row r="60" spans="1:7">
      <c r="A60" s="16" t="s">
        <v>45</v>
      </c>
      <c r="B60" s="188"/>
      <c r="C60" s="188"/>
      <c r="D60" s="15">
        <v>1720</v>
      </c>
      <c r="E60" s="139">
        <f t="shared" si="8"/>
        <v>0</v>
      </c>
      <c r="F60" s="2"/>
      <c r="G60" s="23">
        <f t="shared" ref="G60:G69" si="9">E60*F60</f>
        <v>0</v>
      </c>
    </row>
    <row r="61" spans="1:7">
      <c r="A61" s="16" t="s">
        <v>45</v>
      </c>
      <c r="B61" s="188"/>
      <c r="C61" s="188"/>
      <c r="D61" s="15">
        <v>1720</v>
      </c>
      <c r="E61" s="139">
        <f t="shared" si="8"/>
        <v>0</v>
      </c>
      <c r="F61" s="2"/>
      <c r="G61" s="23">
        <f t="shared" si="9"/>
        <v>0</v>
      </c>
    </row>
    <row r="62" spans="1:7">
      <c r="A62" s="16" t="s">
        <v>45</v>
      </c>
      <c r="B62" s="188"/>
      <c r="C62" s="188"/>
      <c r="D62" s="15">
        <v>1720</v>
      </c>
      <c r="E62" s="139">
        <f t="shared" si="8"/>
        <v>0</v>
      </c>
      <c r="F62" s="2"/>
      <c r="G62" s="23">
        <f t="shared" si="9"/>
        <v>0</v>
      </c>
    </row>
    <row r="63" spans="1:7">
      <c r="A63" s="16" t="s">
        <v>45</v>
      </c>
      <c r="B63" s="188"/>
      <c r="C63" s="188"/>
      <c r="D63" s="15">
        <v>1720</v>
      </c>
      <c r="E63" s="139">
        <f t="shared" si="8"/>
        <v>0</v>
      </c>
      <c r="F63" s="2"/>
      <c r="G63" s="23">
        <f t="shared" si="9"/>
        <v>0</v>
      </c>
    </row>
    <row r="64" spans="1:7">
      <c r="A64" s="16" t="s">
        <v>45</v>
      </c>
      <c r="B64" s="188"/>
      <c r="C64" s="188"/>
      <c r="D64" s="15">
        <v>1720</v>
      </c>
      <c r="E64" s="139">
        <f t="shared" si="8"/>
        <v>0</v>
      </c>
      <c r="F64" s="2"/>
      <c r="G64" s="23">
        <f t="shared" si="9"/>
        <v>0</v>
      </c>
    </row>
    <row r="65" spans="1:7">
      <c r="A65" s="16" t="s">
        <v>45</v>
      </c>
      <c r="B65" s="188"/>
      <c r="C65" s="188"/>
      <c r="D65" s="15">
        <v>1720</v>
      </c>
      <c r="E65" s="139">
        <f t="shared" si="8"/>
        <v>0</v>
      </c>
      <c r="F65" s="2"/>
      <c r="G65" s="23">
        <f t="shared" si="9"/>
        <v>0</v>
      </c>
    </row>
    <row r="66" spans="1:7">
      <c r="A66" s="16" t="s">
        <v>45</v>
      </c>
      <c r="B66" s="188"/>
      <c r="C66" s="188"/>
      <c r="D66" s="15">
        <v>1720</v>
      </c>
      <c r="E66" s="139">
        <f t="shared" si="8"/>
        <v>0</v>
      </c>
      <c r="F66" s="2"/>
      <c r="G66" s="23">
        <f t="shared" si="9"/>
        <v>0</v>
      </c>
    </row>
    <row r="67" spans="1:7">
      <c r="A67" s="16" t="s">
        <v>45</v>
      </c>
      <c r="B67" s="188"/>
      <c r="C67" s="188"/>
      <c r="D67" s="15">
        <v>1720</v>
      </c>
      <c r="E67" s="139">
        <f t="shared" si="8"/>
        <v>0</v>
      </c>
      <c r="F67" s="2"/>
      <c r="G67" s="23">
        <f t="shared" si="9"/>
        <v>0</v>
      </c>
    </row>
    <row r="68" spans="1:7">
      <c r="A68" s="16" t="s">
        <v>45</v>
      </c>
      <c r="B68" s="188"/>
      <c r="C68" s="188"/>
      <c r="D68" s="15">
        <v>1720</v>
      </c>
      <c r="E68" s="139">
        <f t="shared" si="8"/>
        <v>0</v>
      </c>
      <c r="F68" s="2"/>
      <c r="G68" s="23">
        <f t="shared" si="9"/>
        <v>0</v>
      </c>
    </row>
    <row r="69" spans="1:7">
      <c r="A69" s="16" t="s">
        <v>45</v>
      </c>
      <c r="B69" s="188"/>
      <c r="C69" s="188"/>
      <c r="D69" s="15">
        <v>1720</v>
      </c>
      <c r="E69" s="139">
        <f t="shared" si="8"/>
        <v>0</v>
      </c>
      <c r="F69" s="2"/>
      <c r="G69" s="23">
        <f t="shared" si="9"/>
        <v>0</v>
      </c>
    </row>
    <row r="70" spans="1:7">
      <c r="A70" s="64" t="s">
        <v>8</v>
      </c>
      <c r="B70" s="191"/>
      <c r="C70" s="192"/>
      <c r="D70" s="65"/>
      <c r="E70" s="66"/>
      <c r="F70" s="63"/>
      <c r="G70" s="63">
        <f>SUM(G59:G69)</f>
        <v>0</v>
      </c>
    </row>
    <row r="71" spans="1:7">
      <c r="A71" s="16" t="s">
        <v>46</v>
      </c>
      <c r="B71" s="188"/>
      <c r="C71" s="188"/>
      <c r="D71" s="15">
        <v>1720</v>
      </c>
      <c r="E71" s="139">
        <f>C71/D71</f>
        <v>0</v>
      </c>
      <c r="F71" s="2"/>
      <c r="G71" s="14">
        <f>E71*F71</f>
        <v>0</v>
      </c>
    </row>
    <row r="72" spans="1:7">
      <c r="A72" s="16" t="s">
        <v>46</v>
      </c>
      <c r="B72" s="188"/>
      <c r="C72" s="188"/>
      <c r="D72" s="15">
        <v>1720</v>
      </c>
      <c r="E72" s="139">
        <f t="shared" ref="E72:E81" si="10">C72/D72</f>
        <v>0</v>
      </c>
      <c r="F72" s="2"/>
      <c r="G72" s="14">
        <f t="shared" ref="G72:G81" si="11">E72*F72</f>
        <v>0</v>
      </c>
    </row>
    <row r="73" spans="1:7">
      <c r="A73" s="16" t="s">
        <v>46</v>
      </c>
      <c r="B73" s="188"/>
      <c r="C73" s="188"/>
      <c r="D73" s="15">
        <v>1720</v>
      </c>
      <c r="E73" s="139">
        <f t="shared" si="10"/>
        <v>0</v>
      </c>
      <c r="F73" s="2"/>
      <c r="G73" s="14">
        <f t="shared" si="11"/>
        <v>0</v>
      </c>
    </row>
    <row r="74" spans="1:7">
      <c r="A74" s="16" t="s">
        <v>46</v>
      </c>
      <c r="B74" s="188"/>
      <c r="C74" s="188"/>
      <c r="D74" s="15">
        <v>1720</v>
      </c>
      <c r="E74" s="139">
        <f t="shared" si="10"/>
        <v>0</v>
      </c>
      <c r="F74" s="2"/>
      <c r="G74" s="14">
        <f t="shared" si="11"/>
        <v>0</v>
      </c>
    </row>
    <row r="75" spans="1:7">
      <c r="A75" s="16" t="s">
        <v>46</v>
      </c>
      <c r="B75" s="188"/>
      <c r="C75" s="188"/>
      <c r="D75" s="15">
        <v>1720</v>
      </c>
      <c r="E75" s="139">
        <f t="shared" si="10"/>
        <v>0</v>
      </c>
      <c r="F75" s="2"/>
      <c r="G75" s="14">
        <f t="shared" si="11"/>
        <v>0</v>
      </c>
    </row>
    <row r="76" spans="1:7">
      <c r="A76" s="16" t="s">
        <v>46</v>
      </c>
      <c r="B76" s="188"/>
      <c r="C76" s="188"/>
      <c r="D76" s="15">
        <v>1720</v>
      </c>
      <c r="E76" s="139">
        <f t="shared" si="10"/>
        <v>0</v>
      </c>
      <c r="F76" s="2"/>
      <c r="G76" s="14">
        <f t="shared" si="11"/>
        <v>0</v>
      </c>
    </row>
    <row r="77" spans="1:7">
      <c r="A77" s="16" t="s">
        <v>46</v>
      </c>
      <c r="B77" s="188"/>
      <c r="C77" s="188"/>
      <c r="D77" s="15">
        <v>1720</v>
      </c>
      <c r="E77" s="139">
        <f t="shared" si="10"/>
        <v>0</v>
      </c>
      <c r="F77" s="2"/>
      <c r="G77" s="14">
        <f t="shared" si="11"/>
        <v>0</v>
      </c>
    </row>
    <row r="78" spans="1:7">
      <c r="A78" s="16" t="s">
        <v>46</v>
      </c>
      <c r="B78" s="188"/>
      <c r="C78" s="188"/>
      <c r="D78" s="15">
        <v>1720</v>
      </c>
      <c r="E78" s="139">
        <f t="shared" si="10"/>
        <v>0</v>
      </c>
      <c r="F78" s="2"/>
      <c r="G78" s="14">
        <f t="shared" si="11"/>
        <v>0</v>
      </c>
    </row>
    <row r="79" spans="1:7">
      <c r="A79" s="16" t="s">
        <v>46</v>
      </c>
      <c r="B79" s="188"/>
      <c r="C79" s="188"/>
      <c r="D79" s="15">
        <v>1720</v>
      </c>
      <c r="E79" s="139">
        <f t="shared" si="10"/>
        <v>0</v>
      </c>
      <c r="F79" s="2"/>
      <c r="G79" s="14">
        <f t="shared" si="11"/>
        <v>0</v>
      </c>
    </row>
    <row r="80" spans="1:7">
      <c r="A80" s="16" t="s">
        <v>46</v>
      </c>
      <c r="B80" s="188"/>
      <c r="C80" s="188"/>
      <c r="D80" s="15">
        <v>1720</v>
      </c>
      <c r="E80" s="139">
        <f t="shared" si="10"/>
        <v>0</v>
      </c>
      <c r="F80" s="2"/>
      <c r="G80" s="14">
        <f t="shared" si="11"/>
        <v>0</v>
      </c>
    </row>
    <row r="81" spans="1:7">
      <c r="A81" s="16" t="s">
        <v>46</v>
      </c>
      <c r="B81" s="188"/>
      <c r="C81" s="188"/>
      <c r="D81" s="15">
        <v>1720</v>
      </c>
      <c r="E81" s="139">
        <f t="shared" si="10"/>
        <v>0</v>
      </c>
      <c r="F81" s="4"/>
      <c r="G81" s="14">
        <f t="shared" si="11"/>
        <v>0</v>
      </c>
    </row>
    <row r="82" spans="1:7" ht="14.5" thickBot="1">
      <c r="A82" s="67" t="s">
        <v>9</v>
      </c>
      <c r="B82" s="189"/>
      <c r="C82" s="190"/>
      <c r="D82" s="68"/>
      <c r="E82" s="69"/>
      <c r="F82" s="70"/>
      <c r="G82" s="71">
        <f>SUM(G71:G81)</f>
        <v>0</v>
      </c>
    </row>
    <row r="83" spans="1:7" ht="28.5" customHeight="1" thickBot="1">
      <c r="A83" s="193" t="s">
        <v>50</v>
      </c>
      <c r="B83" s="194"/>
      <c r="C83" s="194"/>
      <c r="D83" s="194"/>
      <c r="E83" s="194"/>
      <c r="F83" s="195"/>
      <c r="G83" s="62">
        <f>G70+G82</f>
        <v>0</v>
      </c>
    </row>
    <row r="84" spans="1:7" s="61" customFormat="1" ht="18.5" customHeight="1" thickBot="1">
      <c r="A84" s="77"/>
      <c r="B84" s="77"/>
      <c r="C84" s="77"/>
      <c r="D84" s="77"/>
      <c r="E84" s="77"/>
      <c r="F84" s="77"/>
      <c r="G84" s="77"/>
    </row>
    <row r="85" spans="1:7" s="80" customFormat="1" ht="19" customHeight="1" thickBot="1">
      <c r="A85" s="176" t="s">
        <v>54</v>
      </c>
      <c r="B85" s="177"/>
      <c r="C85" s="177"/>
      <c r="D85" s="177"/>
      <c r="E85" s="177"/>
      <c r="F85" s="178"/>
    </row>
    <row r="86" spans="1:7" ht="31.5" customHeight="1" thickBot="1">
      <c r="A86" s="179" t="s">
        <v>55</v>
      </c>
      <c r="B86" s="180"/>
      <c r="C86" s="180"/>
      <c r="D86" s="180"/>
      <c r="E86" s="180"/>
      <c r="F86" s="181"/>
    </row>
    <row r="87" spans="1:7" ht="49" customHeight="1" thickBot="1">
      <c r="A87" s="74" t="s">
        <v>52</v>
      </c>
      <c r="B87" s="94" t="s">
        <v>47</v>
      </c>
      <c r="C87" s="76" t="s">
        <v>10</v>
      </c>
      <c r="D87" s="60" t="s">
        <v>11</v>
      </c>
      <c r="E87" s="60" t="s">
        <v>1</v>
      </c>
      <c r="F87" s="60" t="s">
        <v>3</v>
      </c>
      <c r="G87" s="60" t="s">
        <v>5</v>
      </c>
    </row>
    <row r="88" spans="1:7">
      <c r="A88" s="54" t="s">
        <v>7</v>
      </c>
      <c r="B88" s="72"/>
      <c r="C88" s="73"/>
      <c r="D88" s="55">
        <v>1720</v>
      </c>
      <c r="E88" s="140">
        <f>C88/D88</f>
        <v>0</v>
      </c>
      <c r="F88" s="56"/>
      <c r="G88" s="23">
        <f>E88*F88</f>
        <v>0</v>
      </c>
    </row>
    <row r="89" spans="1:7">
      <c r="A89" s="16" t="s">
        <v>7</v>
      </c>
      <c r="B89" s="1"/>
      <c r="C89" s="50"/>
      <c r="D89" s="15">
        <v>1720</v>
      </c>
      <c r="E89" s="139">
        <f>C89/D89</f>
        <v>0</v>
      </c>
      <c r="F89" s="2"/>
      <c r="G89" s="14">
        <f t="shared" ref="G89:G91" si="12">E89*F89</f>
        <v>0</v>
      </c>
    </row>
    <row r="90" spans="1:7">
      <c r="A90" s="16" t="s">
        <v>7</v>
      </c>
      <c r="B90" s="1"/>
      <c r="C90" s="50"/>
      <c r="D90" s="15">
        <v>1720</v>
      </c>
      <c r="E90" s="139">
        <f t="shared" ref="E90:E91" si="13">C90/D90</f>
        <v>0</v>
      </c>
      <c r="F90" s="2"/>
      <c r="G90" s="14">
        <f t="shared" si="12"/>
        <v>0</v>
      </c>
    </row>
    <row r="91" spans="1:7">
      <c r="A91" s="16" t="s">
        <v>7</v>
      </c>
      <c r="B91" s="1"/>
      <c r="C91" s="50"/>
      <c r="D91" s="15">
        <v>1720</v>
      </c>
      <c r="E91" s="139">
        <f t="shared" si="13"/>
        <v>0</v>
      </c>
      <c r="F91" s="2"/>
      <c r="G91" s="14">
        <f t="shared" si="12"/>
        <v>0</v>
      </c>
    </row>
    <row r="92" spans="1:7">
      <c r="A92" s="18" t="s">
        <v>8</v>
      </c>
      <c r="B92" s="19"/>
      <c r="C92" s="51"/>
      <c r="D92" s="20"/>
      <c r="E92" s="141"/>
      <c r="F92" s="22"/>
      <c r="G92" s="22">
        <f>SUM(G88:G91)</f>
        <v>0</v>
      </c>
    </row>
    <row r="93" spans="1:7">
      <c r="A93" s="16" t="s">
        <v>0</v>
      </c>
      <c r="B93" s="1"/>
      <c r="C93" s="50"/>
      <c r="D93" s="15">
        <v>1720</v>
      </c>
      <c r="E93" s="139">
        <f>C93/D93</f>
        <v>0</v>
      </c>
      <c r="F93" s="2"/>
      <c r="G93" s="14">
        <f>E93*F93</f>
        <v>0</v>
      </c>
    </row>
    <row r="94" spans="1:7">
      <c r="A94" s="16" t="s">
        <v>0</v>
      </c>
      <c r="B94" s="1"/>
      <c r="C94" s="50"/>
      <c r="D94" s="15">
        <v>1720</v>
      </c>
      <c r="E94" s="139">
        <f t="shared" ref="E94:E96" si="14">C94/D94</f>
        <v>0</v>
      </c>
      <c r="F94" s="2"/>
      <c r="G94" s="14">
        <f t="shared" ref="G94:G96" si="15">E94*F94</f>
        <v>0</v>
      </c>
    </row>
    <row r="95" spans="1:7">
      <c r="A95" s="16" t="s">
        <v>0</v>
      </c>
      <c r="B95" s="1"/>
      <c r="C95" s="50"/>
      <c r="D95" s="15">
        <v>1720</v>
      </c>
      <c r="E95" s="139">
        <f t="shared" si="14"/>
        <v>0</v>
      </c>
      <c r="F95" s="2"/>
      <c r="G95" s="14">
        <f t="shared" si="15"/>
        <v>0</v>
      </c>
    </row>
    <row r="96" spans="1:7">
      <c r="A96" s="17" t="s">
        <v>0</v>
      </c>
      <c r="B96" s="3"/>
      <c r="C96" s="52"/>
      <c r="D96" s="15">
        <v>1720</v>
      </c>
      <c r="E96" s="139">
        <f t="shared" si="14"/>
        <v>0</v>
      </c>
      <c r="F96" s="4"/>
      <c r="G96" s="14">
        <f t="shared" si="15"/>
        <v>0</v>
      </c>
    </row>
    <row r="97" spans="1:7">
      <c r="A97" s="5" t="s">
        <v>9</v>
      </c>
      <c r="B97" s="6"/>
      <c r="C97" s="53"/>
      <c r="D97" s="7"/>
      <c r="E97" s="8"/>
      <c r="F97" s="9"/>
      <c r="G97" s="22">
        <f>SUM(G93:G96)</f>
        <v>0</v>
      </c>
    </row>
    <row r="98" spans="1:7" ht="28" customHeight="1">
      <c r="A98" s="182" t="s">
        <v>49</v>
      </c>
      <c r="B98" s="183"/>
      <c r="C98" s="183"/>
      <c r="D98" s="183"/>
      <c r="E98" s="183"/>
      <c r="F98" s="184"/>
      <c r="G98" s="11">
        <f>G92+G97</f>
        <v>0</v>
      </c>
    </row>
    <row r="99" spans="1:7" s="61" customFormat="1" ht="12.5" customHeight="1">
      <c r="A99" s="77"/>
      <c r="B99" s="77"/>
      <c r="C99" s="77"/>
      <c r="D99" s="77"/>
      <c r="E99" s="77"/>
      <c r="F99" s="77"/>
      <c r="G99" s="78"/>
    </row>
    <row r="100" spans="1:7" s="115" customFormat="1" ht="10" customHeight="1">
      <c r="A100" s="113"/>
      <c r="B100" s="114"/>
    </row>
    <row r="101" spans="1:7" ht="14.5" thickBot="1"/>
    <row r="102" spans="1:7" ht="31.5" customHeight="1" thickBot="1">
      <c r="A102" s="185" t="s">
        <v>78</v>
      </c>
      <c r="B102" s="197"/>
      <c r="C102" s="197"/>
      <c r="D102" s="197"/>
      <c r="E102" s="197"/>
      <c r="F102" s="198"/>
    </row>
    <row r="103" spans="1:7" s="80" customFormat="1" ht="7.5" customHeight="1" thickBot="1">
      <c r="A103" s="79"/>
      <c r="B103" s="79"/>
      <c r="C103" s="79"/>
      <c r="D103" s="79"/>
      <c r="E103" s="79"/>
      <c r="F103" s="79"/>
    </row>
    <row r="104" spans="1:7" s="80" customFormat="1" ht="19" customHeight="1" thickBot="1">
      <c r="A104" s="176" t="s">
        <v>53</v>
      </c>
      <c r="B104" s="177"/>
      <c r="C104" s="177"/>
      <c r="D104" s="177"/>
      <c r="E104" s="177"/>
      <c r="F104" s="178"/>
    </row>
    <row r="105" spans="1:7" ht="31.5" customHeight="1" thickBot="1">
      <c r="A105" s="199" t="s">
        <v>75</v>
      </c>
      <c r="B105" s="200"/>
      <c r="C105" s="200"/>
      <c r="D105" s="200"/>
      <c r="E105" s="200"/>
      <c r="F105" s="201"/>
    </row>
    <row r="106" spans="1:7" ht="43.5" customHeight="1" thickBot="1">
      <c r="A106" s="57" t="s">
        <v>52</v>
      </c>
      <c r="B106" s="202" t="s">
        <v>48</v>
      </c>
      <c r="C106" s="203"/>
      <c r="D106" s="58" t="s">
        <v>11</v>
      </c>
      <c r="E106" s="59" t="s">
        <v>1</v>
      </c>
      <c r="F106" s="60" t="s">
        <v>3</v>
      </c>
      <c r="G106" s="60" t="s">
        <v>5</v>
      </c>
    </row>
    <row r="107" spans="1:7">
      <c r="A107" s="54" t="s">
        <v>45</v>
      </c>
      <c r="B107" s="196"/>
      <c r="C107" s="196"/>
      <c r="D107" s="55">
        <v>1720</v>
      </c>
      <c r="E107" s="139">
        <f t="shared" ref="E107:E109" si="16">C107/D107</f>
        <v>0</v>
      </c>
      <c r="F107" s="56"/>
      <c r="G107" s="23">
        <f>E107*F107</f>
        <v>0</v>
      </c>
    </row>
    <row r="108" spans="1:7">
      <c r="A108" s="16" t="s">
        <v>45</v>
      </c>
      <c r="B108" s="188"/>
      <c r="C108" s="188"/>
      <c r="D108" s="15">
        <v>1720</v>
      </c>
      <c r="E108" s="139">
        <f t="shared" si="16"/>
        <v>0</v>
      </c>
      <c r="F108" s="2"/>
      <c r="G108" s="23">
        <f t="shared" ref="G108:G117" si="17">E108*F108</f>
        <v>0</v>
      </c>
    </row>
    <row r="109" spans="1:7">
      <c r="A109" s="16" t="s">
        <v>45</v>
      </c>
      <c r="B109" s="188"/>
      <c r="C109" s="188"/>
      <c r="D109" s="15">
        <v>1720</v>
      </c>
      <c r="E109" s="139">
        <f t="shared" si="16"/>
        <v>0</v>
      </c>
      <c r="F109" s="2"/>
      <c r="G109" s="23">
        <f t="shared" si="17"/>
        <v>0</v>
      </c>
    </row>
    <row r="110" spans="1:7">
      <c r="A110" s="16" t="s">
        <v>45</v>
      </c>
      <c r="B110" s="188"/>
      <c r="C110" s="188"/>
      <c r="D110" s="15">
        <v>1720</v>
      </c>
      <c r="E110" s="139">
        <f t="shared" ref="E110:E117" si="18">C110/D110</f>
        <v>0</v>
      </c>
      <c r="F110" s="2"/>
      <c r="G110" s="23">
        <f t="shared" si="17"/>
        <v>0</v>
      </c>
    </row>
    <row r="111" spans="1:7">
      <c r="A111" s="16" t="s">
        <v>45</v>
      </c>
      <c r="B111" s="188"/>
      <c r="C111" s="188"/>
      <c r="D111" s="15">
        <v>1720</v>
      </c>
      <c r="E111" s="139">
        <f t="shared" si="18"/>
        <v>0</v>
      </c>
      <c r="F111" s="2"/>
      <c r="G111" s="23">
        <f t="shared" si="17"/>
        <v>0</v>
      </c>
    </row>
    <row r="112" spans="1:7">
      <c r="A112" s="16" t="s">
        <v>45</v>
      </c>
      <c r="B112" s="188"/>
      <c r="C112" s="188"/>
      <c r="D112" s="15">
        <v>1720</v>
      </c>
      <c r="E112" s="139">
        <f t="shared" si="18"/>
        <v>0</v>
      </c>
      <c r="F112" s="2"/>
      <c r="G112" s="23">
        <f t="shared" si="17"/>
        <v>0</v>
      </c>
    </row>
    <row r="113" spans="1:7">
      <c r="A113" s="16" t="s">
        <v>45</v>
      </c>
      <c r="B113" s="188"/>
      <c r="C113" s="188"/>
      <c r="D113" s="15">
        <v>1720</v>
      </c>
      <c r="E113" s="139">
        <f t="shared" si="18"/>
        <v>0</v>
      </c>
      <c r="F113" s="2"/>
      <c r="G113" s="23">
        <f t="shared" si="17"/>
        <v>0</v>
      </c>
    </row>
    <row r="114" spans="1:7">
      <c r="A114" s="16" t="s">
        <v>45</v>
      </c>
      <c r="B114" s="188"/>
      <c r="C114" s="188"/>
      <c r="D114" s="15">
        <v>1720</v>
      </c>
      <c r="E114" s="139">
        <f t="shared" si="18"/>
        <v>0</v>
      </c>
      <c r="F114" s="2"/>
      <c r="G114" s="23">
        <f t="shared" si="17"/>
        <v>0</v>
      </c>
    </row>
    <row r="115" spans="1:7">
      <c r="A115" s="16" t="s">
        <v>45</v>
      </c>
      <c r="B115" s="188"/>
      <c r="C115" s="188"/>
      <c r="D115" s="15">
        <v>1720</v>
      </c>
      <c r="E115" s="139">
        <f t="shared" si="18"/>
        <v>0</v>
      </c>
      <c r="F115" s="2"/>
      <c r="G115" s="23">
        <f t="shared" si="17"/>
        <v>0</v>
      </c>
    </row>
    <row r="116" spans="1:7">
      <c r="A116" s="16" t="s">
        <v>45</v>
      </c>
      <c r="B116" s="188"/>
      <c r="C116" s="188"/>
      <c r="D116" s="15">
        <v>1720</v>
      </c>
      <c r="E116" s="139">
        <f t="shared" si="18"/>
        <v>0</v>
      </c>
      <c r="F116" s="2"/>
      <c r="G116" s="23">
        <f t="shared" si="17"/>
        <v>0</v>
      </c>
    </row>
    <row r="117" spans="1:7">
      <c r="A117" s="16" t="s">
        <v>45</v>
      </c>
      <c r="B117" s="188"/>
      <c r="C117" s="188"/>
      <c r="D117" s="15">
        <v>1720</v>
      </c>
      <c r="E117" s="139">
        <f t="shared" si="18"/>
        <v>0</v>
      </c>
      <c r="F117" s="2"/>
      <c r="G117" s="23">
        <f t="shared" si="17"/>
        <v>0</v>
      </c>
    </row>
    <row r="118" spans="1:7">
      <c r="A118" s="64" t="s">
        <v>8</v>
      </c>
      <c r="B118" s="191"/>
      <c r="C118" s="192"/>
      <c r="D118" s="65"/>
      <c r="E118" s="142"/>
      <c r="F118" s="63"/>
      <c r="G118" s="63">
        <f>SUM(G107:G117)</f>
        <v>0</v>
      </c>
    </row>
    <row r="119" spans="1:7">
      <c r="A119" s="16" t="s">
        <v>46</v>
      </c>
      <c r="B119" s="188"/>
      <c r="C119" s="188"/>
      <c r="D119" s="15">
        <v>1720</v>
      </c>
      <c r="E119" s="139">
        <f>C119/D119</f>
        <v>0</v>
      </c>
      <c r="F119" s="2"/>
      <c r="G119" s="14">
        <f>E119*F119</f>
        <v>0</v>
      </c>
    </row>
    <row r="120" spans="1:7">
      <c r="A120" s="16" t="s">
        <v>46</v>
      </c>
      <c r="B120" s="188"/>
      <c r="C120" s="188"/>
      <c r="D120" s="15">
        <v>1720</v>
      </c>
      <c r="E120" s="139">
        <f t="shared" ref="E120:E129" si="19">C120/D120</f>
        <v>0</v>
      </c>
      <c r="F120" s="2"/>
      <c r="G120" s="14">
        <f t="shared" ref="G120:G129" si="20">E120*F120</f>
        <v>0</v>
      </c>
    </row>
    <row r="121" spans="1:7">
      <c r="A121" s="16" t="s">
        <v>46</v>
      </c>
      <c r="B121" s="188"/>
      <c r="C121" s="188"/>
      <c r="D121" s="15">
        <v>1720</v>
      </c>
      <c r="E121" s="139">
        <f t="shared" si="19"/>
        <v>0</v>
      </c>
      <c r="F121" s="2"/>
      <c r="G121" s="14">
        <f t="shared" si="20"/>
        <v>0</v>
      </c>
    </row>
    <row r="122" spans="1:7">
      <c r="A122" s="16" t="s">
        <v>46</v>
      </c>
      <c r="B122" s="188"/>
      <c r="C122" s="188"/>
      <c r="D122" s="15">
        <v>1720</v>
      </c>
      <c r="E122" s="139">
        <f t="shared" si="19"/>
        <v>0</v>
      </c>
      <c r="F122" s="2"/>
      <c r="G122" s="14">
        <f t="shared" si="20"/>
        <v>0</v>
      </c>
    </row>
    <row r="123" spans="1:7">
      <c r="A123" s="16" t="s">
        <v>46</v>
      </c>
      <c r="B123" s="188"/>
      <c r="C123" s="188"/>
      <c r="D123" s="15">
        <v>1720</v>
      </c>
      <c r="E123" s="139">
        <f t="shared" si="19"/>
        <v>0</v>
      </c>
      <c r="F123" s="2"/>
      <c r="G123" s="14">
        <f t="shared" si="20"/>
        <v>0</v>
      </c>
    </row>
    <row r="124" spans="1:7">
      <c r="A124" s="16" t="s">
        <v>46</v>
      </c>
      <c r="B124" s="188"/>
      <c r="C124" s="188"/>
      <c r="D124" s="15">
        <v>1720</v>
      </c>
      <c r="E124" s="139">
        <f t="shared" si="19"/>
        <v>0</v>
      </c>
      <c r="F124" s="2"/>
      <c r="G124" s="14">
        <f t="shared" si="20"/>
        <v>0</v>
      </c>
    </row>
    <row r="125" spans="1:7">
      <c r="A125" s="16" t="s">
        <v>46</v>
      </c>
      <c r="B125" s="188"/>
      <c r="C125" s="188"/>
      <c r="D125" s="15">
        <v>1720</v>
      </c>
      <c r="E125" s="139">
        <f t="shared" si="19"/>
        <v>0</v>
      </c>
      <c r="F125" s="2"/>
      <c r="G125" s="14">
        <f t="shared" si="20"/>
        <v>0</v>
      </c>
    </row>
    <row r="126" spans="1:7">
      <c r="A126" s="16" t="s">
        <v>46</v>
      </c>
      <c r="B126" s="188"/>
      <c r="C126" s="188"/>
      <c r="D126" s="15">
        <v>1720</v>
      </c>
      <c r="E126" s="139">
        <f t="shared" si="19"/>
        <v>0</v>
      </c>
      <c r="F126" s="2"/>
      <c r="G126" s="14">
        <f t="shared" si="20"/>
        <v>0</v>
      </c>
    </row>
    <row r="127" spans="1:7">
      <c r="A127" s="16" t="s">
        <v>46</v>
      </c>
      <c r="B127" s="188"/>
      <c r="C127" s="188"/>
      <c r="D127" s="15">
        <v>1720</v>
      </c>
      <c r="E127" s="139">
        <f t="shared" si="19"/>
        <v>0</v>
      </c>
      <c r="F127" s="2"/>
      <c r="G127" s="14">
        <f t="shared" si="20"/>
        <v>0</v>
      </c>
    </row>
    <row r="128" spans="1:7">
      <c r="A128" s="16" t="s">
        <v>46</v>
      </c>
      <c r="B128" s="188"/>
      <c r="C128" s="188"/>
      <c r="D128" s="15">
        <v>1720</v>
      </c>
      <c r="E128" s="139">
        <f t="shared" si="19"/>
        <v>0</v>
      </c>
      <c r="F128" s="2"/>
      <c r="G128" s="14">
        <f t="shared" si="20"/>
        <v>0</v>
      </c>
    </row>
    <row r="129" spans="1:7">
      <c r="A129" s="16" t="s">
        <v>46</v>
      </c>
      <c r="B129" s="188"/>
      <c r="C129" s="188"/>
      <c r="D129" s="15">
        <v>1720</v>
      </c>
      <c r="E129" s="139">
        <f t="shared" si="19"/>
        <v>0</v>
      </c>
      <c r="F129" s="4"/>
      <c r="G129" s="14">
        <f t="shared" si="20"/>
        <v>0</v>
      </c>
    </row>
    <row r="130" spans="1:7" ht="14.5" thickBot="1">
      <c r="A130" s="67" t="s">
        <v>9</v>
      </c>
      <c r="B130" s="189"/>
      <c r="C130" s="190"/>
      <c r="D130" s="68"/>
      <c r="E130" s="69"/>
      <c r="F130" s="70"/>
      <c r="G130" s="71">
        <f>SUM(G119:G129)</f>
        <v>0</v>
      </c>
    </row>
    <row r="131" spans="1:7" ht="28.5" customHeight="1" thickBot="1">
      <c r="A131" s="193" t="s">
        <v>50</v>
      </c>
      <c r="B131" s="194"/>
      <c r="C131" s="194"/>
      <c r="D131" s="194"/>
      <c r="E131" s="194"/>
      <c r="F131" s="195"/>
      <c r="G131" s="62">
        <f>G118+G130</f>
        <v>0</v>
      </c>
    </row>
    <row r="132" spans="1:7" s="61" customFormat="1" ht="18.5" customHeight="1" thickBot="1">
      <c r="A132" s="77"/>
      <c r="B132" s="77"/>
      <c r="C132" s="77"/>
      <c r="D132" s="77"/>
      <c r="E132" s="77"/>
      <c r="F132" s="77"/>
      <c r="G132" s="77"/>
    </row>
    <row r="133" spans="1:7" s="80" customFormat="1" ht="19" customHeight="1" thickBot="1">
      <c r="A133" s="176" t="s">
        <v>54</v>
      </c>
      <c r="B133" s="177"/>
      <c r="C133" s="177"/>
      <c r="D133" s="177"/>
      <c r="E133" s="177"/>
      <c r="F133" s="178"/>
    </row>
    <row r="134" spans="1:7" ht="31.5" customHeight="1" thickBot="1">
      <c r="A134" s="179" t="s">
        <v>55</v>
      </c>
      <c r="B134" s="180"/>
      <c r="C134" s="180"/>
      <c r="D134" s="180"/>
      <c r="E134" s="180"/>
      <c r="F134" s="181"/>
    </row>
    <row r="135" spans="1:7" ht="49" customHeight="1" thickBot="1">
      <c r="A135" s="74" t="s">
        <v>52</v>
      </c>
      <c r="B135" s="94" t="s">
        <v>47</v>
      </c>
      <c r="C135" s="76" t="s">
        <v>10</v>
      </c>
      <c r="D135" s="60" t="s">
        <v>11</v>
      </c>
      <c r="E135" s="60" t="s">
        <v>1</v>
      </c>
      <c r="F135" s="60" t="s">
        <v>3</v>
      </c>
      <c r="G135" s="60" t="s">
        <v>5</v>
      </c>
    </row>
    <row r="136" spans="1:7">
      <c r="A136" s="54" t="s">
        <v>7</v>
      </c>
      <c r="B136" s="72"/>
      <c r="C136" s="73"/>
      <c r="D136" s="55">
        <v>1720</v>
      </c>
      <c r="E136" s="140">
        <f>C136/D136</f>
        <v>0</v>
      </c>
      <c r="F136" s="56"/>
      <c r="G136" s="23">
        <f>E136*F136</f>
        <v>0</v>
      </c>
    </row>
    <row r="137" spans="1:7">
      <c r="A137" s="16" t="s">
        <v>7</v>
      </c>
      <c r="B137" s="1"/>
      <c r="C137" s="50"/>
      <c r="D137" s="15">
        <v>1720</v>
      </c>
      <c r="E137" s="139">
        <f>C137/D137</f>
        <v>0</v>
      </c>
      <c r="F137" s="2"/>
      <c r="G137" s="14">
        <f t="shared" ref="G137:G139" si="21">E137*F137</f>
        <v>0</v>
      </c>
    </row>
    <row r="138" spans="1:7">
      <c r="A138" s="16" t="s">
        <v>7</v>
      </c>
      <c r="B138" s="1"/>
      <c r="C138" s="50"/>
      <c r="D138" s="15">
        <v>1720</v>
      </c>
      <c r="E138" s="139">
        <f t="shared" ref="E138:E139" si="22">C138/D138</f>
        <v>0</v>
      </c>
      <c r="F138" s="2"/>
      <c r="G138" s="14">
        <f t="shared" si="21"/>
        <v>0</v>
      </c>
    </row>
    <row r="139" spans="1:7">
      <c r="A139" s="16" t="s">
        <v>7</v>
      </c>
      <c r="B139" s="1"/>
      <c r="C139" s="50"/>
      <c r="D139" s="15">
        <v>1720</v>
      </c>
      <c r="E139" s="139">
        <f t="shared" si="22"/>
        <v>0</v>
      </c>
      <c r="F139" s="2"/>
      <c r="G139" s="14">
        <f t="shared" si="21"/>
        <v>0</v>
      </c>
    </row>
    <row r="140" spans="1:7">
      <c r="A140" s="18" t="s">
        <v>8</v>
      </c>
      <c r="B140" s="19"/>
      <c r="C140" s="51"/>
      <c r="D140" s="20"/>
      <c r="E140" s="141"/>
      <c r="F140" s="22"/>
      <c r="G140" s="22">
        <f>SUM(G136:G139)</f>
        <v>0</v>
      </c>
    </row>
    <row r="141" spans="1:7">
      <c r="A141" s="16" t="s">
        <v>0</v>
      </c>
      <c r="B141" s="1"/>
      <c r="C141" s="50"/>
      <c r="D141" s="15">
        <v>1720</v>
      </c>
      <c r="E141" s="139">
        <f>C141/D141</f>
        <v>0</v>
      </c>
      <c r="F141" s="2"/>
      <c r="G141" s="14">
        <f>E141*F141</f>
        <v>0</v>
      </c>
    </row>
    <row r="142" spans="1:7">
      <c r="A142" s="16" t="s">
        <v>0</v>
      </c>
      <c r="B142" s="1"/>
      <c r="C142" s="50"/>
      <c r="D142" s="15">
        <v>1720</v>
      </c>
      <c r="E142" s="139">
        <f t="shared" ref="E142:E144" si="23">C142/D142</f>
        <v>0</v>
      </c>
      <c r="F142" s="2"/>
      <c r="G142" s="14">
        <f t="shared" ref="G142:G144" si="24">E142*F142</f>
        <v>0</v>
      </c>
    </row>
    <row r="143" spans="1:7">
      <c r="A143" s="16" t="s">
        <v>0</v>
      </c>
      <c r="B143" s="1"/>
      <c r="C143" s="50"/>
      <c r="D143" s="15">
        <v>1720</v>
      </c>
      <c r="E143" s="139">
        <f t="shared" si="23"/>
        <v>0</v>
      </c>
      <c r="F143" s="2"/>
      <c r="G143" s="14">
        <f t="shared" si="24"/>
        <v>0</v>
      </c>
    </row>
    <row r="144" spans="1:7">
      <c r="A144" s="17" t="s">
        <v>0</v>
      </c>
      <c r="B144" s="3"/>
      <c r="C144" s="52"/>
      <c r="D144" s="15">
        <v>1720</v>
      </c>
      <c r="E144" s="139">
        <f t="shared" si="23"/>
        <v>0</v>
      </c>
      <c r="F144" s="4"/>
      <c r="G144" s="14">
        <f t="shared" si="24"/>
        <v>0</v>
      </c>
    </row>
    <row r="145" spans="1:7">
      <c r="A145" s="5" t="s">
        <v>9</v>
      </c>
      <c r="B145" s="6"/>
      <c r="C145" s="53"/>
      <c r="D145" s="7"/>
      <c r="E145" s="143"/>
      <c r="F145" s="9"/>
      <c r="G145" s="22">
        <f>SUM(G141:G144)</f>
        <v>0</v>
      </c>
    </row>
    <row r="146" spans="1:7" ht="28" customHeight="1">
      <c r="A146" s="182" t="s">
        <v>49</v>
      </c>
      <c r="B146" s="183"/>
      <c r="C146" s="183"/>
      <c r="D146" s="183"/>
      <c r="E146" s="183"/>
      <c r="F146" s="184"/>
      <c r="G146" s="11">
        <f>G140+G145</f>
        <v>0</v>
      </c>
    </row>
    <row r="147" spans="1:7" s="61" customFormat="1" ht="12.5" customHeight="1" thickBot="1">
      <c r="A147" s="77"/>
      <c r="B147" s="77"/>
      <c r="C147" s="77"/>
      <c r="D147" s="77"/>
      <c r="E147" s="77"/>
      <c r="F147" s="77"/>
      <c r="G147" s="78"/>
    </row>
    <row r="148" spans="1:7" ht="44.25" customHeight="1" thickBot="1">
      <c r="A148" s="81" t="s">
        <v>2</v>
      </c>
      <c r="B148" s="82">
        <f>G131+G146+G83+G98+G50+G35</f>
        <v>0</v>
      </c>
    </row>
  </sheetData>
  <sheetProtection algorithmName="SHA-512" hashValue="YDlaPR4kiYdy+RniNv5sfIi5FsSctrv6qQhaVdtATDPonJkoqc7uobTU/8tDkbvtfnbXloUkcDAGnH+Uo+eomQ==" saltValue="SBAY2GNGmKA+Mk3FRvrvqQ==" spinCount="100000" sheet="1" formatCells="0" insertRows="0" autoFilter="0"/>
  <dataConsolidate/>
  <mergeCells count="98">
    <mergeCell ref="A1:G1"/>
    <mergeCell ref="B22:C22"/>
    <mergeCell ref="B3:G3"/>
    <mergeCell ref="A8:F8"/>
    <mergeCell ref="B20:C20"/>
    <mergeCell ref="B21:C21"/>
    <mergeCell ref="A9:F9"/>
    <mergeCell ref="B10:C10"/>
    <mergeCell ref="B11:C11"/>
    <mergeCell ref="B12:C12"/>
    <mergeCell ref="B13:C13"/>
    <mergeCell ref="B14:C14"/>
    <mergeCell ref="B15:C15"/>
    <mergeCell ref="B16:C16"/>
    <mergeCell ref="B31:C31"/>
    <mergeCell ref="B17:C17"/>
    <mergeCell ref="B23:C23"/>
    <mergeCell ref="B24:C24"/>
    <mergeCell ref="B25:C25"/>
    <mergeCell ref="B18:C18"/>
    <mergeCell ref="B19:C19"/>
    <mergeCell ref="B26:C26"/>
    <mergeCell ref="B27:C27"/>
    <mergeCell ref="B28:C28"/>
    <mergeCell ref="B29:C29"/>
    <mergeCell ref="B30:C30"/>
    <mergeCell ref="B32:C32"/>
    <mergeCell ref="B33:C33"/>
    <mergeCell ref="A50:F50"/>
    <mergeCell ref="A38:F38"/>
    <mergeCell ref="A37:F37"/>
    <mergeCell ref="B58:C58"/>
    <mergeCell ref="B59:C59"/>
    <mergeCell ref="B34:C34"/>
    <mergeCell ref="A35:F35"/>
    <mergeCell ref="B60:C60"/>
    <mergeCell ref="A57:F57"/>
    <mergeCell ref="A56:F56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A83:F83"/>
    <mergeCell ref="A85:F85"/>
    <mergeCell ref="A86:F86"/>
    <mergeCell ref="A98:F98"/>
    <mergeCell ref="A102:F102"/>
    <mergeCell ref="A104:F104"/>
    <mergeCell ref="A105:F105"/>
    <mergeCell ref="B106:C106"/>
    <mergeCell ref="B107:C107"/>
    <mergeCell ref="B108:C108"/>
    <mergeCell ref="B109:C109"/>
    <mergeCell ref="B110:C110"/>
    <mergeCell ref="B111:C111"/>
    <mergeCell ref="B118:C118"/>
    <mergeCell ref="B119:C119"/>
    <mergeCell ref="B120:C120"/>
    <mergeCell ref="A131:F131"/>
    <mergeCell ref="B112:C112"/>
    <mergeCell ref="B113:C113"/>
    <mergeCell ref="B114:C114"/>
    <mergeCell ref="B115:C115"/>
    <mergeCell ref="B116:C116"/>
    <mergeCell ref="A133:F133"/>
    <mergeCell ref="A134:F134"/>
    <mergeCell ref="A146:F146"/>
    <mergeCell ref="A6:G6"/>
    <mergeCell ref="A54:G54"/>
    <mergeCell ref="B126:C126"/>
    <mergeCell ref="B127:C127"/>
    <mergeCell ref="B128:C128"/>
    <mergeCell ref="B129:C129"/>
    <mergeCell ref="B130:C130"/>
    <mergeCell ref="B121:C121"/>
    <mergeCell ref="B122:C122"/>
    <mergeCell ref="B123:C123"/>
    <mergeCell ref="B124:C124"/>
    <mergeCell ref="B125:C125"/>
    <mergeCell ref="B117:C117"/>
  </mergeCells>
  <dataValidations count="1">
    <dataValidation type="list" allowBlank="1" showInputMessage="1" showErrorMessage="1" sqref="E23:E33 E59:E69 E71:E81 E11:E21 E119:E129 E107:E117" xr:uid="{2D72CDEB-9A25-4604-8152-CF5C72A5F647}">
      <formula1>"34,53,81"</formula1>
    </dataValidation>
  </dataValidations>
  <pageMargins left="0.25" right="0.25" top="0.7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CD558-D572-469B-8696-509443545D99}">
  <sheetPr>
    <tabColor theme="5" tint="0.59999389629810485"/>
  </sheetPr>
  <dimension ref="A1:M126"/>
  <sheetViews>
    <sheetView showGridLines="0" zoomScale="80" zoomScaleNormal="80" workbookViewId="0">
      <selection sqref="A1:E1"/>
    </sheetView>
  </sheetViews>
  <sheetFormatPr defaultColWidth="8.6640625" defaultRowHeight="14"/>
  <cols>
    <col min="1" max="1" width="27.75" style="219" customWidth="1"/>
    <col min="2" max="2" width="45.5" style="219" customWidth="1"/>
    <col min="3" max="3" width="23.08203125" style="219" customWidth="1"/>
    <col min="4" max="4" width="25.9140625" style="219" customWidth="1"/>
    <col min="5" max="5" width="22.33203125" style="219" customWidth="1"/>
    <col min="6" max="6" width="19.75" style="219" customWidth="1"/>
    <col min="7" max="7" width="18.4140625" style="219" customWidth="1"/>
    <col min="8" max="8" width="17.75" style="219" customWidth="1"/>
    <col min="9" max="9" width="19" style="219" customWidth="1"/>
    <col min="10" max="10" width="18.1640625" style="219" customWidth="1"/>
    <col min="11" max="11" width="19.9140625" style="219" customWidth="1"/>
    <col min="12" max="12" width="19.4140625" style="219" customWidth="1"/>
    <col min="13" max="13" width="19.75" style="219" customWidth="1"/>
    <col min="14" max="16384" width="8.6640625" style="219"/>
  </cols>
  <sheetData>
    <row r="1" spans="1:8" s="215" customFormat="1" ht="31" customHeight="1" thickBot="1">
      <c r="A1" s="210" t="s">
        <v>70</v>
      </c>
      <c r="B1" s="211"/>
      <c r="C1" s="211"/>
      <c r="D1" s="211"/>
      <c r="E1" s="212"/>
      <c r="F1" s="213"/>
      <c r="G1" s="213"/>
      <c r="H1" s="214"/>
    </row>
    <row r="2" spans="1:8" s="217" customFormat="1" ht="31" customHeight="1" thickBot="1">
      <c r="A2" s="216"/>
      <c r="B2" s="216"/>
      <c r="C2" s="216"/>
      <c r="D2" s="216"/>
      <c r="E2" s="216"/>
      <c r="F2" s="216"/>
      <c r="G2" s="216"/>
    </row>
    <row r="3" spans="1:8" ht="39.5" customHeight="1" thickBot="1">
      <c r="A3" s="218" t="s">
        <v>4</v>
      </c>
      <c r="B3" s="204" t="s">
        <v>51</v>
      </c>
      <c r="C3" s="205"/>
      <c r="D3" s="205"/>
      <c r="E3" s="206"/>
    </row>
    <row r="4" spans="1:8" ht="14.5" customHeight="1">
      <c r="A4" s="220"/>
      <c r="B4" s="83"/>
      <c r="C4" s="83"/>
      <c r="D4" s="221"/>
    </row>
    <row r="5" spans="1:8" ht="22" customHeight="1">
      <c r="A5" s="222" t="s">
        <v>56</v>
      </c>
      <c r="B5" s="222"/>
      <c r="C5" s="222"/>
      <c r="D5" s="222"/>
      <c r="E5" s="222"/>
    </row>
    <row r="6" spans="1:8" ht="24" customHeight="1">
      <c r="A6" s="223" t="s">
        <v>41</v>
      </c>
      <c r="B6" s="223"/>
      <c r="C6" s="223"/>
      <c r="D6" s="223"/>
      <c r="E6" s="223"/>
      <c r="F6" s="224"/>
      <c r="G6" s="224"/>
      <c r="H6" s="224"/>
    </row>
    <row r="7" spans="1:8" ht="12" customHeight="1" thickBot="1">
      <c r="A7" s="225"/>
      <c r="B7" s="225"/>
      <c r="C7" s="225"/>
      <c r="D7" s="224"/>
      <c r="E7" s="224"/>
      <c r="F7" s="224"/>
      <c r="G7" s="224"/>
      <c r="H7" s="224"/>
    </row>
    <row r="8" spans="1:8" ht="47" customHeight="1">
      <c r="A8" s="226" t="s">
        <v>57</v>
      </c>
      <c r="B8" s="226" t="s">
        <v>25</v>
      </c>
      <c r="C8" s="226" t="s">
        <v>76</v>
      </c>
      <c r="D8" s="226" t="s">
        <v>80</v>
      </c>
      <c r="E8" s="226" t="s">
        <v>78</v>
      </c>
    </row>
    <row r="9" spans="1:8">
      <c r="A9" s="227" t="s">
        <v>7</v>
      </c>
      <c r="B9" s="26"/>
      <c r="C9" s="26"/>
      <c r="D9" s="26"/>
      <c r="E9" s="26"/>
    </row>
    <row r="10" spans="1:8">
      <c r="A10" s="227" t="s">
        <v>7</v>
      </c>
      <c r="B10" s="26"/>
      <c r="C10" s="26"/>
      <c r="D10" s="26"/>
      <c r="E10" s="26"/>
    </row>
    <row r="11" spans="1:8">
      <c r="A11" s="227" t="s">
        <v>7</v>
      </c>
      <c r="B11" s="26"/>
      <c r="C11" s="26"/>
      <c r="D11" s="26"/>
      <c r="E11" s="26"/>
    </row>
    <row r="12" spans="1:8">
      <c r="A12" s="227" t="s">
        <v>7</v>
      </c>
      <c r="B12" s="26"/>
      <c r="C12" s="26"/>
      <c r="D12" s="26"/>
      <c r="E12" s="26"/>
    </row>
    <row r="13" spans="1:8">
      <c r="A13" s="228" t="s">
        <v>14</v>
      </c>
      <c r="B13" s="229"/>
      <c r="C13" s="230">
        <f>SUM(C9:C12)</f>
        <v>0</v>
      </c>
      <c r="D13" s="230">
        <f>SUM(D9:D12)</f>
        <v>0</v>
      </c>
      <c r="E13" s="230">
        <f>SUM(E9:E12)</f>
        <v>0</v>
      </c>
    </row>
    <row r="14" spans="1:8">
      <c r="A14" s="231" t="s">
        <v>13</v>
      </c>
      <c r="B14" s="26"/>
      <c r="C14" s="26"/>
      <c r="D14" s="26"/>
      <c r="E14" s="26"/>
    </row>
    <row r="15" spans="1:8">
      <c r="A15" s="231" t="s">
        <v>13</v>
      </c>
      <c r="B15" s="26"/>
      <c r="C15" s="26"/>
      <c r="D15" s="26"/>
      <c r="E15" s="26"/>
    </row>
    <row r="16" spans="1:8">
      <c r="A16" s="231" t="s">
        <v>13</v>
      </c>
      <c r="B16" s="26"/>
      <c r="C16" s="26"/>
      <c r="D16" s="26"/>
      <c r="E16" s="26"/>
    </row>
    <row r="17" spans="1:6">
      <c r="A17" s="231" t="s">
        <v>13</v>
      </c>
      <c r="B17" s="26"/>
      <c r="C17" s="26"/>
      <c r="D17" s="26"/>
      <c r="E17" s="26"/>
    </row>
    <row r="18" spans="1:6">
      <c r="A18" s="232" t="s">
        <v>15</v>
      </c>
      <c r="B18" s="233"/>
      <c r="C18" s="230">
        <f>SUM(C14:C17)</f>
        <v>0</v>
      </c>
      <c r="D18" s="230">
        <f>SUM(D14:D17)</f>
        <v>0</v>
      </c>
      <c r="E18" s="230">
        <f>SUM(E14:E17)</f>
        <v>0</v>
      </c>
    </row>
    <row r="19" spans="1:6">
      <c r="A19" s="234" t="s">
        <v>24</v>
      </c>
      <c r="B19" s="234"/>
      <c r="C19" s="234"/>
      <c r="D19" s="234"/>
      <c r="E19" s="235">
        <f>C13+C18+D13+E13+E18+D18</f>
        <v>0</v>
      </c>
    </row>
    <row r="20" spans="1:6" ht="9" customHeight="1">
      <c r="A20" s="236"/>
      <c r="B20" s="237"/>
      <c r="C20" s="238"/>
    </row>
    <row r="21" spans="1:6" ht="42">
      <c r="A21" s="226" t="s">
        <v>60</v>
      </c>
      <c r="B21" s="226" t="s">
        <v>82</v>
      </c>
      <c r="C21" s="226" t="s">
        <v>76</v>
      </c>
      <c r="D21" s="226" t="s">
        <v>80</v>
      </c>
      <c r="E21" s="226" t="s">
        <v>78</v>
      </c>
      <c r="F21" s="239" t="s">
        <v>61</v>
      </c>
    </row>
    <row r="22" spans="1:6">
      <c r="A22" s="240" t="s">
        <v>45</v>
      </c>
      <c r="B22" s="26"/>
      <c r="C22" s="48"/>
      <c r="D22" s="48"/>
      <c r="E22" s="48"/>
      <c r="F22" s="239"/>
    </row>
    <row r="23" spans="1:6">
      <c r="A23" s="240" t="s">
        <v>45</v>
      </c>
      <c r="B23" s="26"/>
      <c r="C23" s="48"/>
      <c r="D23" s="48"/>
      <c r="E23" s="48"/>
      <c r="F23" s="239"/>
    </row>
    <row r="24" spans="1:6">
      <c r="A24" s="240" t="s">
        <v>45</v>
      </c>
      <c r="B24" s="26"/>
      <c r="C24" s="48"/>
      <c r="D24" s="48"/>
      <c r="E24" s="48"/>
      <c r="F24" s="239"/>
    </row>
    <row r="25" spans="1:6">
      <c r="A25" s="240" t="s">
        <v>45</v>
      </c>
      <c r="B25" s="26"/>
      <c r="C25" s="48"/>
      <c r="D25" s="48"/>
      <c r="E25" s="48"/>
      <c r="F25" s="239"/>
    </row>
    <row r="26" spans="1:6">
      <c r="A26" s="240" t="s">
        <v>45</v>
      </c>
      <c r="B26" s="26"/>
      <c r="C26" s="48"/>
      <c r="D26" s="48"/>
      <c r="E26" s="48"/>
    </row>
    <row r="27" spans="1:6">
      <c r="A27" s="240" t="s">
        <v>45</v>
      </c>
      <c r="B27" s="26"/>
      <c r="C27" s="48"/>
      <c r="D27" s="48"/>
      <c r="E27" s="48"/>
    </row>
    <row r="28" spans="1:6">
      <c r="A28" s="240" t="s">
        <v>45</v>
      </c>
      <c r="B28" s="26"/>
      <c r="C28" s="48"/>
      <c r="D28" s="48"/>
      <c r="E28" s="48"/>
    </row>
    <row r="29" spans="1:6">
      <c r="A29" s="240" t="s">
        <v>45</v>
      </c>
      <c r="B29" s="26"/>
      <c r="C29" s="48"/>
      <c r="D29" s="48"/>
      <c r="E29" s="48"/>
    </row>
    <row r="30" spans="1:6">
      <c r="A30" s="240" t="s">
        <v>45</v>
      </c>
      <c r="B30" s="26"/>
      <c r="C30" s="27"/>
      <c r="D30" s="27"/>
      <c r="E30" s="27"/>
    </row>
    <row r="31" spans="1:6" ht="17.5" customHeight="1">
      <c r="A31" s="240" t="s">
        <v>45</v>
      </c>
      <c r="B31" s="26"/>
      <c r="C31" s="27"/>
      <c r="D31" s="27"/>
      <c r="E31" s="27"/>
    </row>
    <row r="32" spans="1:6">
      <c r="A32" s="241" t="s">
        <v>14</v>
      </c>
      <c r="B32" s="241"/>
      <c r="C32" s="242">
        <f>SUM(C22:C31)</f>
        <v>0</v>
      </c>
      <c r="D32" s="242">
        <f>SUM(D22:D31)</f>
        <v>0</v>
      </c>
      <c r="E32" s="242">
        <f>SUM(E22:E31)</f>
        <v>0</v>
      </c>
    </row>
    <row r="33" spans="1:13">
      <c r="A33" s="231" t="s">
        <v>59</v>
      </c>
      <c r="B33" s="26"/>
      <c r="C33" s="27"/>
      <c r="D33" s="27"/>
      <c r="E33" s="27"/>
    </row>
    <row r="34" spans="1:13">
      <c r="A34" s="231" t="s">
        <v>59</v>
      </c>
      <c r="B34" s="26"/>
      <c r="C34" s="27"/>
      <c r="D34" s="27"/>
      <c r="E34" s="27"/>
    </row>
    <row r="35" spans="1:13">
      <c r="A35" s="231" t="s">
        <v>59</v>
      </c>
      <c r="B35" s="26"/>
      <c r="C35" s="27"/>
      <c r="D35" s="27"/>
      <c r="E35" s="27"/>
    </row>
    <row r="36" spans="1:13">
      <c r="A36" s="231" t="s">
        <v>59</v>
      </c>
      <c r="B36" s="26"/>
      <c r="C36" s="27"/>
      <c r="D36" s="27"/>
      <c r="E36" s="27"/>
    </row>
    <row r="37" spans="1:13">
      <c r="A37" s="231" t="s">
        <v>59</v>
      </c>
      <c r="B37" s="26"/>
      <c r="C37" s="27"/>
      <c r="D37" s="27"/>
      <c r="E37" s="27"/>
    </row>
    <row r="38" spans="1:13">
      <c r="A38" s="231" t="s">
        <v>59</v>
      </c>
      <c r="B38" s="26"/>
      <c r="C38" s="27"/>
      <c r="D38" s="27"/>
      <c r="E38" s="27"/>
    </row>
    <row r="39" spans="1:13">
      <c r="A39" s="231" t="s">
        <v>59</v>
      </c>
      <c r="B39" s="26"/>
      <c r="C39" s="27"/>
      <c r="D39" s="27"/>
      <c r="E39" s="27"/>
    </row>
    <row r="40" spans="1:13">
      <c r="A40" s="231" t="s">
        <v>59</v>
      </c>
      <c r="B40" s="26"/>
      <c r="C40" s="27"/>
      <c r="D40" s="27"/>
      <c r="E40" s="27"/>
    </row>
    <row r="41" spans="1:13">
      <c r="A41" s="231" t="s">
        <v>59</v>
      </c>
      <c r="B41" s="26"/>
      <c r="C41" s="27"/>
      <c r="D41" s="27"/>
      <c r="E41" s="27"/>
    </row>
    <row r="42" spans="1:13">
      <c r="A42" s="231" t="s">
        <v>59</v>
      </c>
      <c r="B42" s="26"/>
      <c r="C42" s="27"/>
      <c r="D42" s="27"/>
      <c r="E42" s="27"/>
    </row>
    <row r="43" spans="1:13">
      <c r="A43" s="243" t="s">
        <v>15</v>
      </c>
      <c r="B43" s="243"/>
      <c r="C43" s="242">
        <f>SUM(C33:C42)</f>
        <v>0</v>
      </c>
      <c r="D43" s="242">
        <f>SUM(D33:D42)</f>
        <v>0</v>
      </c>
      <c r="E43" s="242">
        <f>SUM(E33:E42)</f>
        <v>0</v>
      </c>
    </row>
    <row r="44" spans="1:13">
      <c r="A44" s="234" t="s">
        <v>81</v>
      </c>
      <c r="B44" s="234"/>
      <c r="C44" s="234"/>
      <c r="D44" s="234"/>
      <c r="E44" s="235">
        <f>C32+D32+E32+E43+D43+C43</f>
        <v>0</v>
      </c>
    </row>
    <row r="45" spans="1:13" ht="10.5" customHeight="1">
      <c r="A45" s="244"/>
      <c r="B45" s="244"/>
      <c r="C45" s="245"/>
    </row>
    <row r="46" spans="1:13" ht="30" customHeight="1">
      <c r="A46" s="244"/>
      <c r="B46" s="244"/>
      <c r="C46" s="245"/>
      <c r="E46" s="246" t="s">
        <v>76</v>
      </c>
      <c r="F46" s="247"/>
      <c r="G46" s="248"/>
      <c r="H46" s="246" t="s">
        <v>80</v>
      </c>
      <c r="I46" s="247"/>
      <c r="J46" s="248"/>
      <c r="K46" s="246" t="s">
        <v>78</v>
      </c>
      <c r="L46" s="247"/>
      <c r="M46" s="248"/>
    </row>
    <row r="47" spans="1:13" ht="56">
      <c r="A47" s="226" t="s">
        <v>58</v>
      </c>
      <c r="B47" s="226" t="s">
        <v>12</v>
      </c>
      <c r="C47" s="226" t="s">
        <v>16</v>
      </c>
      <c r="D47" s="249" t="s">
        <v>62</v>
      </c>
      <c r="E47" s="226" t="s">
        <v>63</v>
      </c>
      <c r="F47" s="226" t="s">
        <v>64</v>
      </c>
      <c r="G47" s="226" t="s">
        <v>17</v>
      </c>
      <c r="H47" s="226" t="s">
        <v>63</v>
      </c>
      <c r="I47" s="226" t="s">
        <v>64</v>
      </c>
      <c r="J47" s="226" t="s">
        <v>17</v>
      </c>
      <c r="K47" s="226" t="s">
        <v>63</v>
      </c>
      <c r="L47" s="226" t="s">
        <v>64</v>
      </c>
      <c r="M47" s="226" t="s">
        <v>17</v>
      </c>
    </row>
    <row r="48" spans="1:13">
      <c r="A48" s="240" t="s">
        <v>45</v>
      </c>
      <c r="B48" s="250" t="s">
        <v>84</v>
      </c>
      <c r="C48" s="84"/>
      <c r="D48" s="251">
        <v>60</v>
      </c>
      <c r="E48" s="103"/>
      <c r="F48" s="84"/>
      <c r="G48" s="252">
        <f>+(E48/D48)*C48*F48%</f>
        <v>0</v>
      </c>
      <c r="H48" s="103"/>
      <c r="I48" s="84"/>
      <c r="J48" s="252">
        <f>+(H48/D48)*C48*I48%</f>
        <v>0</v>
      </c>
      <c r="K48" s="103"/>
      <c r="L48" s="84"/>
      <c r="M48" s="252">
        <f>+(K48/D48)*C48*L48%</f>
        <v>0</v>
      </c>
    </row>
    <row r="49" spans="1:13">
      <c r="A49" s="240" t="s">
        <v>45</v>
      </c>
      <c r="B49" s="250"/>
      <c r="C49" s="84"/>
      <c r="D49" s="251">
        <v>60</v>
      </c>
      <c r="E49" s="103"/>
      <c r="F49" s="84"/>
      <c r="G49" s="252">
        <f t="shared" ref="G49:G53" si="0">+(E49/D49)*C49*F49%</f>
        <v>0</v>
      </c>
      <c r="H49" s="103"/>
      <c r="I49" s="84"/>
      <c r="J49" s="252">
        <f t="shared" ref="J49:J53" si="1">+(H49/D49)*C49*I49%</f>
        <v>0</v>
      </c>
      <c r="K49" s="103"/>
      <c r="L49" s="84"/>
      <c r="M49" s="252">
        <f t="shared" ref="M49:M53" si="2">+(K49/D49)*C49*L49%</f>
        <v>0</v>
      </c>
    </row>
    <row r="50" spans="1:13" ht="14.5" thickBot="1">
      <c r="A50" s="253" t="s">
        <v>45</v>
      </c>
      <c r="B50" s="254"/>
      <c r="C50" s="85"/>
      <c r="D50" s="255">
        <v>60</v>
      </c>
      <c r="E50" s="104"/>
      <c r="F50" s="86"/>
      <c r="G50" s="256">
        <f t="shared" si="0"/>
        <v>0</v>
      </c>
      <c r="H50" s="104"/>
      <c r="I50" s="86"/>
      <c r="J50" s="256">
        <f t="shared" si="1"/>
        <v>0</v>
      </c>
      <c r="K50" s="104"/>
      <c r="L50" s="86"/>
      <c r="M50" s="256">
        <f t="shared" si="2"/>
        <v>0</v>
      </c>
    </row>
    <row r="51" spans="1:13" ht="14.5" thickTop="1">
      <c r="A51" s="240" t="s">
        <v>45</v>
      </c>
      <c r="B51" s="257" t="s">
        <v>83</v>
      </c>
      <c r="C51" s="84"/>
      <c r="D51" s="251">
        <v>36</v>
      </c>
      <c r="E51" s="103"/>
      <c r="F51" s="84"/>
      <c r="G51" s="258">
        <f t="shared" si="0"/>
        <v>0</v>
      </c>
      <c r="H51" s="103"/>
      <c r="I51" s="84"/>
      <c r="J51" s="258">
        <f>+(H51/D51)*C51*I51%</f>
        <v>0</v>
      </c>
      <c r="K51" s="103"/>
      <c r="L51" s="84"/>
      <c r="M51" s="258">
        <f t="shared" si="2"/>
        <v>0</v>
      </c>
    </row>
    <row r="52" spans="1:13">
      <c r="A52" s="251" t="s">
        <v>45</v>
      </c>
      <c r="B52" s="259"/>
      <c r="C52" s="135"/>
      <c r="D52" s="251">
        <v>36</v>
      </c>
      <c r="E52" s="103"/>
      <c r="F52" s="84"/>
      <c r="G52" s="252">
        <f t="shared" si="0"/>
        <v>0</v>
      </c>
      <c r="H52" s="103"/>
      <c r="I52" s="84"/>
      <c r="J52" s="252">
        <f t="shared" si="1"/>
        <v>0</v>
      </c>
      <c r="K52" s="103"/>
      <c r="L52" s="84"/>
      <c r="M52" s="252">
        <f t="shared" si="2"/>
        <v>0</v>
      </c>
    </row>
    <row r="53" spans="1:13" ht="14.5" thickBot="1">
      <c r="A53" s="260" t="s">
        <v>45</v>
      </c>
      <c r="B53" s="261"/>
      <c r="C53" s="262"/>
      <c r="D53" s="260">
        <v>36</v>
      </c>
      <c r="E53" s="105"/>
      <c r="F53" s="87"/>
      <c r="G53" s="263">
        <f t="shared" si="0"/>
        <v>0</v>
      </c>
      <c r="H53" s="105"/>
      <c r="I53" s="87"/>
      <c r="J53" s="252">
        <f t="shared" si="1"/>
        <v>0</v>
      </c>
      <c r="K53" s="105"/>
      <c r="L53" s="87"/>
      <c r="M53" s="252">
        <f t="shared" si="2"/>
        <v>0</v>
      </c>
    </row>
    <row r="54" spans="1:13" ht="15" thickTop="1" thickBot="1">
      <c r="A54" s="264" t="s">
        <v>14</v>
      </c>
      <c r="B54" s="265"/>
      <c r="C54" s="266"/>
      <c r="D54" s="267"/>
      <c r="E54" s="268"/>
      <c r="F54" s="269"/>
      <c r="G54" s="270">
        <f>SUM(G48:G53)</f>
        <v>0</v>
      </c>
      <c r="H54" s="268"/>
      <c r="I54" s="269"/>
      <c r="J54" s="270">
        <f>SUM(J48:J53)</f>
        <v>0</v>
      </c>
      <c r="K54" s="268"/>
      <c r="L54" s="269"/>
      <c r="M54" s="270">
        <f>SUM(M48:M53)</f>
        <v>0</v>
      </c>
    </row>
    <row r="55" spans="1:13">
      <c r="A55" s="271" t="s">
        <v>46</v>
      </c>
      <c r="B55" s="250" t="s">
        <v>84</v>
      </c>
      <c r="C55" s="84"/>
      <c r="D55" s="251">
        <v>60</v>
      </c>
      <c r="E55" s="103"/>
      <c r="F55" s="84"/>
      <c r="G55" s="258">
        <f>+(E55/D55)*C55*F55%</f>
        <v>0</v>
      </c>
      <c r="H55" s="103"/>
      <c r="I55" s="84"/>
      <c r="J55" s="252">
        <f>+(H55/D55)*C55*I55%</f>
        <v>0</v>
      </c>
      <c r="K55" s="103"/>
      <c r="L55" s="84"/>
      <c r="M55" s="252">
        <f>+(K55/D55)*C55*L55%</f>
        <v>0</v>
      </c>
    </row>
    <row r="56" spans="1:13">
      <c r="A56" s="272" t="s">
        <v>46</v>
      </c>
      <c r="B56" s="135"/>
      <c r="C56" s="28"/>
      <c r="D56" s="251">
        <v>60</v>
      </c>
      <c r="E56" s="103"/>
      <c r="F56" s="84"/>
      <c r="G56" s="252">
        <f t="shared" ref="G56:G60" si="3">+(E56/D56)*C56*F56%</f>
        <v>0</v>
      </c>
      <c r="H56" s="103"/>
      <c r="I56" s="84"/>
      <c r="J56" s="252">
        <f t="shared" ref="J56:J60" si="4">+(H56/D56)*C56*I56%</f>
        <v>0</v>
      </c>
      <c r="K56" s="103"/>
      <c r="L56" s="84"/>
      <c r="M56" s="252">
        <f t="shared" ref="M56:M60" si="5">+(K56/D56)*C56*L56%</f>
        <v>0</v>
      </c>
    </row>
    <row r="57" spans="1:13" ht="14.5" thickBot="1">
      <c r="A57" s="273" t="s">
        <v>46</v>
      </c>
      <c r="B57" s="274"/>
      <c r="C57" s="86"/>
      <c r="D57" s="255">
        <v>60</v>
      </c>
      <c r="E57" s="104"/>
      <c r="F57" s="86"/>
      <c r="G57" s="256">
        <f t="shared" si="3"/>
        <v>0</v>
      </c>
      <c r="H57" s="104"/>
      <c r="I57" s="86"/>
      <c r="J57" s="256">
        <f t="shared" si="4"/>
        <v>0</v>
      </c>
      <c r="K57" s="104"/>
      <c r="L57" s="86"/>
      <c r="M57" s="256">
        <f t="shared" si="5"/>
        <v>0</v>
      </c>
    </row>
    <row r="58" spans="1:13" ht="14.5" thickTop="1">
      <c r="A58" s="271" t="s">
        <v>46</v>
      </c>
      <c r="B58" s="250" t="s">
        <v>83</v>
      </c>
      <c r="C58" s="84"/>
      <c r="D58" s="251">
        <v>36</v>
      </c>
      <c r="E58" s="103"/>
      <c r="F58" s="84"/>
      <c r="G58" s="258">
        <f t="shared" si="3"/>
        <v>0</v>
      </c>
      <c r="H58" s="103"/>
      <c r="I58" s="84"/>
      <c r="J58" s="258">
        <f>+(H58/D58)*C58*I58%</f>
        <v>0</v>
      </c>
      <c r="K58" s="103"/>
      <c r="L58" s="84"/>
      <c r="M58" s="258">
        <f t="shared" si="5"/>
        <v>0</v>
      </c>
    </row>
    <row r="59" spans="1:13">
      <c r="A59" s="272" t="s">
        <v>46</v>
      </c>
      <c r="B59" s="135"/>
      <c r="C59" s="28"/>
      <c r="D59" s="251">
        <v>36</v>
      </c>
      <c r="E59" s="103"/>
      <c r="F59" s="84"/>
      <c r="G59" s="252">
        <f t="shared" si="3"/>
        <v>0</v>
      </c>
      <c r="H59" s="103"/>
      <c r="I59" s="84"/>
      <c r="J59" s="252">
        <f t="shared" si="4"/>
        <v>0</v>
      </c>
      <c r="K59" s="103"/>
      <c r="L59" s="84"/>
      <c r="M59" s="252">
        <f t="shared" si="5"/>
        <v>0</v>
      </c>
    </row>
    <row r="60" spans="1:13" ht="14.5" thickBot="1">
      <c r="A60" s="275" t="s">
        <v>46</v>
      </c>
      <c r="B60" s="276"/>
      <c r="C60" s="136"/>
      <c r="D60" s="277">
        <v>36</v>
      </c>
      <c r="E60" s="137"/>
      <c r="F60" s="138"/>
      <c r="G60" s="278">
        <f t="shared" si="3"/>
        <v>0</v>
      </c>
      <c r="H60" s="137"/>
      <c r="I60" s="138"/>
      <c r="J60" s="278">
        <f t="shared" si="4"/>
        <v>0</v>
      </c>
      <c r="K60" s="137"/>
      <c r="L60" s="138"/>
      <c r="M60" s="278">
        <f t="shared" si="5"/>
        <v>0</v>
      </c>
    </row>
    <row r="61" spans="1:13" ht="15.5" customHeight="1" thickBot="1">
      <c r="A61" s="279" t="s">
        <v>15</v>
      </c>
      <c r="B61" s="280"/>
      <c r="C61" s="280"/>
      <c r="D61" s="281"/>
      <c r="E61" s="282"/>
      <c r="F61" s="283"/>
      <c r="G61" s="284">
        <f>SUM(G55:G60)</f>
        <v>0</v>
      </c>
      <c r="H61" s="282"/>
      <c r="I61" s="283"/>
      <c r="J61" s="284">
        <f>SUM(J55:J60)</f>
        <v>0</v>
      </c>
      <c r="K61" s="282"/>
      <c r="L61" s="283"/>
      <c r="M61" s="284">
        <f>SUM(M55:M60)</f>
        <v>0</v>
      </c>
    </row>
    <row r="62" spans="1:13">
      <c r="A62" s="285" t="s">
        <v>42</v>
      </c>
      <c r="B62" s="285"/>
      <c r="C62" s="285"/>
      <c r="D62" s="285"/>
      <c r="E62" s="286"/>
      <c r="F62" s="286"/>
      <c r="G62" s="286"/>
      <c r="H62" s="286"/>
      <c r="I62" s="286"/>
      <c r="J62" s="286"/>
      <c r="K62" s="286"/>
      <c r="L62" s="286"/>
      <c r="M62" s="287">
        <f>G54+G61+J54+J61+M54+M61</f>
        <v>0</v>
      </c>
    </row>
    <row r="63" spans="1:13">
      <c r="A63" s="288"/>
      <c r="B63" s="289"/>
      <c r="C63" s="289"/>
      <c r="D63" s="289"/>
      <c r="E63" s="289"/>
      <c r="F63" s="289"/>
      <c r="G63" s="290"/>
    </row>
    <row r="64" spans="1:13" ht="42">
      <c r="A64" s="226" t="s">
        <v>65</v>
      </c>
      <c r="B64" s="226" t="s">
        <v>12</v>
      </c>
      <c r="C64" s="226" t="s">
        <v>76</v>
      </c>
      <c r="D64" s="226" t="s">
        <v>80</v>
      </c>
      <c r="E64" s="226" t="s">
        <v>78</v>
      </c>
      <c r="F64" s="239" t="s">
        <v>66</v>
      </c>
    </row>
    <row r="65" spans="1:6">
      <c r="A65" s="272" t="s">
        <v>45</v>
      </c>
      <c r="B65" s="88"/>
      <c r="C65" s="89"/>
      <c r="D65" s="89"/>
      <c r="E65" s="89"/>
      <c r="F65" s="239"/>
    </row>
    <row r="66" spans="1:6">
      <c r="A66" s="240" t="s">
        <v>45</v>
      </c>
      <c r="B66" s="29"/>
      <c r="C66" s="88"/>
      <c r="D66" s="88"/>
      <c r="E66" s="88"/>
      <c r="F66" s="239"/>
    </row>
    <row r="67" spans="1:6">
      <c r="A67" s="231" t="s">
        <v>45</v>
      </c>
      <c r="B67" s="88"/>
      <c r="C67" s="29"/>
      <c r="D67" s="29"/>
      <c r="E67" s="29"/>
      <c r="F67" s="239"/>
    </row>
    <row r="68" spans="1:6">
      <c r="A68" s="231" t="s">
        <v>45</v>
      </c>
      <c r="B68" s="29"/>
      <c r="C68" s="29"/>
      <c r="D68" s="29"/>
      <c r="E68" s="29"/>
    </row>
    <row r="69" spans="1:6">
      <c r="A69" s="231" t="s">
        <v>45</v>
      </c>
      <c r="B69" s="88"/>
      <c r="C69" s="29"/>
      <c r="D69" s="29"/>
      <c r="E69" s="29"/>
    </row>
    <row r="70" spans="1:6">
      <c r="A70" s="231" t="s">
        <v>45</v>
      </c>
      <c r="B70" s="29"/>
      <c r="C70" s="29"/>
      <c r="D70" s="29"/>
      <c r="E70" s="29"/>
    </row>
    <row r="71" spans="1:6">
      <c r="A71" s="279" t="s">
        <v>14</v>
      </c>
      <c r="B71" s="241"/>
      <c r="C71" s="291">
        <f>SUM(C65:C70)</f>
        <v>0</v>
      </c>
      <c r="D71" s="291">
        <f>SUM(D65:D70)</f>
        <v>0</v>
      </c>
      <c r="E71" s="291">
        <f>SUM(E65:E70)</f>
        <v>0</v>
      </c>
    </row>
    <row r="72" spans="1:6">
      <c r="A72" s="272" t="s">
        <v>46</v>
      </c>
      <c r="B72" s="88"/>
      <c r="C72" s="29"/>
      <c r="D72" s="29"/>
      <c r="E72" s="29"/>
    </row>
    <row r="73" spans="1:6">
      <c r="A73" s="272" t="s">
        <v>46</v>
      </c>
      <c r="B73" s="29"/>
      <c r="C73" s="29"/>
      <c r="D73" s="29"/>
      <c r="E73" s="29"/>
    </row>
    <row r="74" spans="1:6">
      <c r="A74" s="272" t="s">
        <v>46</v>
      </c>
      <c r="B74" s="88"/>
      <c r="C74" s="29"/>
      <c r="D74" s="29"/>
      <c r="E74" s="29"/>
    </row>
    <row r="75" spans="1:6">
      <c r="A75" s="272" t="s">
        <v>46</v>
      </c>
      <c r="B75" s="29"/>
      <c r="C75" s="29"/>
      <c r="D75" s="29"/>
      <c r="E75" s="29"/>
    </row>
    <row r="76" spans="1:6">
      <c r="A76" s="272" t="s">
        <v>46</v>
      </c>
      <c r="B76" s="88"/>
      <c r="C76" s="29"/>
      <c r="D76" s="29"/>
      <c r="E76" s="29"/>
    </row>
    <row r="77" spans="1:6">
      <c r="A77" s="272" t="s">
        <v>46</v>
      </c>
      <c r="B77" s="29"/>
      <c r="C77" s="29"/>
      <c r="D77" s="29"/>
      <c r="E77" s="29"/>
    </row>
    <row r="78" spans="1:6">
      <c r="A78" s="243" t="s">
        <v>15</v>
      </c>
      <c r="B78" s="243"/>
      <c r="C78" s="292">
        <f>SUM(C72:C77)</f>
        <v>0</v>
      </c>
      <c r="D78" s="292">
        <f>SUM(D72:D77)</f>
        <v>0</v>
      </c>
      <c r="E78" s="291">
        <f>SUM(E72:E77)</f>
        <v>0</v>
      </c>
    </row>
    <row r="79" spans="1:6">
      <c r="A79" s="293" t="s">
        <v>6</v>
      </c>
      <c r="B79" s="294"/>
      <c r="C79" s="294"/>
      <c r="D79" s="295"/>
      <c r="E79" s="296">
        <f>C71+C78+D71+D78+E78+E71</f>
        <v>0</v>
      </c>
    </row>
    <row r="80" spans="1:6">
      <c r="A80" s="244"/>
      <c r="B80" s="297"/>
      <c r="C80" s="290"/>
    </row>
    <row r="81" spans="1:5" ht="42">
      <c r="A81" s="226" t="s">
        <v>67</v>
      </c>
      <c r="B81" s="226" t="s">
        <v>12</v>
      </c>
      <c r="C81" s="226" t="s">
        <v>76</v>
      </c>
      <c r="D81" s="226" t="s">
        <v>80</v>
      </c>
      <c r="E81" s="226" t="s">
        <v>78</v>
      </c>
    </row>
    <row r="82" spans="1:5">
      <c r="A82" s="272" t="s">
        <v>45</v>
      </c>
      <c r="B82" s="88"/>
      <c r="C82" s="89"/>
      <c r="D82" s="89"/>
      <c r="E82" s="89"/>
    </row>
    <row r="83" spans="1:5">
      <c r="A83" s="240" t="s">
        <v>45</v>
      </c>
      <c r="B83" s="29"/>
      <c r="C83" s="88"/>
      <c r="D83" s="88"/>
      <c r="E83" s="88"/>
    </row>
    <row r="84" spans="1:5">
      <c r="A84" s="231" t="s">
        <v>45</v>
      </c>
      <c r="B84" s="88"/>
      <c r="C84" s="29"/>
      <c r="D84" s="29"/>
      <c r="E84" s="29"/>
    </row>
    <row r="85" spans="1:5">
      <c r="A85" s="231" t="s">
        <v>45</v>
      </c>
      <c r="B85" s="29"/>
      <c r="C85" s="29"/>
      <c r="D85" s="29"/>
      <c r="E85" s="29"/>
    </row>
    <row r="86" spans="1:5">
      <c r="A86" s="231" t="s">
        <v>45</v>
      </c>
      <c r="B86" s="88"/>
      <c r="C86" s="29"/>
      <c r="D86" s="29"/>
      <c r="E86" s="29"/>
    </row>
    <row r="87" spans="1:5">
      <c r="A87" s="231" t="s">
        <v>45</v>
      </c>
      <c r="B87" s="29"/>
      <c r="C87" s="29"/>
      <c r="D87" s="29"/>
      <c r="E87" s="29"/>
    </row>
    <row r="88" spans="1:5">
      <c r="A88" s="279" t="s">
        <v>14</v>
      </c>
      <c r="B88" s="241"/>
      <c r="C88" s="291">
        <f>SUM(C82:C87)</f>
        <v>0</v>
      </c>
      <c r="D88" s="291">
        <f>SUM(D82:D87)</f>
        <v>0</v>
      </c>
      <c r="E88" s="291">
        <f>SUM(E82:E87)</f>
        <v>0</v>
      </c>
    </row>
    <row r="89" spans="1:5">
      <c r="A89" s="272" t="s">
        <v>46</v>
      </c>
      <c r="B89" s="88"/>
      <c r="C89" s="29"/>
      <c r="D89" s="29"/>
      <c r="E89" s="29"/>
    </row>
    <row r="90" spans="1:5">
      <c r="A90" s="272" t="s">
        <v>46</v>
      </c>
      <c r="B90" s="29"/>
      <c r="C90" s="29"/>
      <c r="D90" s="29"/>
      <c r="E90" s="29"/>
    </row>
    <row r="91" spans="1:5">
      <c r="A91" s="272" t="s">
        <v>46</v>
      </c>
      <c r="B91" s="88"/>
      <c r="C91" s="29"/>
      <c r="D91" s="29"/>
      <c r="E91" s="29"/>
    </row>
    <row r="92" spans="1:5">
      <c r="A92" s="272" t="s">
        <v>46</v>
      </c>
      <c r="B92" s="29"/>
      <c r="C92" s="29"/>
      <c r="D92" s="29"/>
      <c r="E92" s="29"/>
    </row>
    <row r="93" spans="1:5">
      <c r="A93" s="272" t="s">
        <v>46</v>
      </c>
      <c r="B93" s="88"/>
      <c r="C93" s="29"/>
      <c r="D93" s="29"/>
      <c r="E93" s="29"/>
    </row>
    <row r="94" spans="1:5">
      <c r="A94" s="272" t="s">
        <v>46</v>
      </c>
      <c r="B94" s="29"/>
      <c r="C94" s="29"/>
      <c r="D94" s="29"/>
      <c r="E94" s="29"/>
    </row>
    <row r="95" spans="1:5">
      <c r="A95" s="243" t="s">
        <v>15</v>
      </c>
      <c r="B95" s="243"/>
      <c r="C95" s="292">
        <f>SUM(C89:C94)</f>
        <v>0</v>
      </c>
      <c r="D95" s="292">
        <f>SUM(D89:D94)</f>
        <v>0</v>
      </c>
      <c r="E95" s="291">
        <f>SUM(E89:E94)</f>
        <v>0</v>
      </c>
    </row>
    <row r="96" spans="1:5">
      <c r="A96" s="293" t="s">
        <v>68</v>
      </c>
      <c r="B96" s="294"/>
      <c r="C96" s="294"/>
      <c r="D96" s="295"/>
      <c r="E96" s="296">
        <f>C88+C95+D88+D95+E88+E95</f>
        <v>0</v>
      </c>
    </row>
    <row r="97" spans="1:5" ht="14.5" thickBot="1">
      <c r="A97" s="298"/>
      <c r="B97" s="298"/>
      <c r="C97" s="298"/>
      <c r="D97" s="298"/>
      <c r="E97" s="299"/>
    </row>
    <row r="98" spans="1:5" ht="20.5" thickBot="1">
      <c r="A98" s="300" t="s">
        <v>85</v>
      </c>
      <c r="B98" s="301"/>
      <c r="C98" s="302">
        <f>C13+C18+C32+C43+G54+G61+C71+C78+C88+C95</f>
        <v>0</v>
      </c>
      <c r="D98" s="302">
        <f>D13+D18+D32+D43+J54+J61+D71+D78+D88+D95</f>
        <v>0</v>
      </c>
      <c r="E98" s="302">
        <f>E13+E18+E32+E43+M54+M61+E71+E78+E88+E95</f>
        <v>0</v>
      </c>
    </row>
    <row r="99" spans="1:5" ht="20.5" thickBot="1">
      <c r="A99" s="300" t="s">
        <v>69</v>
      </c>
      <c r="B99" s="301"/>
      <c r="C99" s="302">
        <f>E19+E44+M62+E79+E96</f>
        <v>0</v>
      </c>
      <c r="D99" s="303" t="e">
        <f>IF('Altri Costi'!C99/'Spese di personale'!B148&lt;=0.4,"OK","ERRORE")</f>
        <v>#DIV/0!</v>
      </c>
    </row>
    <row r="111" spans="1:5" ht="42.75" customHeight="1"/>
    <row r="114" spans="4:6" ht="14" customHeight="1"/>
    <row r="125" spans="4:6">
      <c r="D125" s="304"/>
      <c r="E125" s="304"/>
      <c r="F125" s="304"/>
    </row>
    <row r="126" spans="4:6">
      <c r="D126" s="304"/>
      <c r="E126" s="304"/>
      <c r="F126" s="304"/>
    </row>
  </sheetData>
  <sheetProtection algorithmName="SHA-512" hashValue="y9qmVZ02apcm7M4sQYqjDQgoCv52UT8Kz7vudIEtLp8JKhab54y78cgsuTARpf7/qm4sE8+3DscrShH1HiIfxA==" saltValue="Jun+yrv4aBNYgu26THq1eA==" spinCount="100000" sheet="1" insertRows="0" autoFilter="0"/>
  <protectedRanges>
    <protectedRange sqref="C8 C21 E46 C64 C81" name="Intestazione"/>
  </protectedRanges>
  <mergeCells count="17">
    <mergeCell ref="A98:B98"/>
    <mergeCell ref="A99:B99"/>
    <mergeCell ref="A79:D79"/>
    <mergeCell ref="A96:D96"/>
    <mergeCell ref="F21:F25"/>
    <mergeCell ref="F64:F67"/>
    <mergeCell ref="A19:D19"/>
    <mergeCell ref="A44:D44"/>
    <mergeCell ref="A62:L62"/>
    <mergeCell ref="E46:G46"/>
    <mergeCell ref="H46:J46"/>
    <mergeCell ref="K46:M46"/>
    <mergeCell ref="A7:C7"/>
    <mergeCell ref="A1:E1"/>
    <mergeCell ref="B3:E3"/>
    <mergeCell ref="A6:E6"/>
    <mergeCell ref="A5:E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02AD2-24E7-40C3-BA07-F80CC81BADD1}">
  <sheetPr>
    <tabColor theme="8" tint="0.79998168889431442"/>
  </sheetPr>
  <dimension ref="A1:F14"/>
  <sheetViews>
    <sheetView zoomScale="90" zoomScaleNormal="90" workbookViewId="0">
      <selection activeCell="B10" sqref="B10"/>
    </sheetView>
  </sheetViews>
  <sheetFormatPr defaultColWidth="8.6640625" defaultRowHeight="13.5"/>
  <cols>
    <col min="1" max="1" width="43.33203125" style="30" customWidth="1"/>
    <col min="2" max="2" width="21.75" style="30" customWidth="1"/>
    <col min="3" max="3" width="6.33203125" style="30" customWidth="1"/>
    <col min="4" max="4" width="44.25" style="30" customWidth="1"/>
    <col min="5" max="5" width="20.75" style="30" customWidth="1"/>
    <col min="6" max="6" width="14.08203125" style="30" customWidth="1"/>
    <col min="7" max="16384" width="8.6640625" style="30"/>
  </cols>
  <sheetData>
    <row r="1" spans="1:6" ht="19" thickBot="1">
      <c r="A1" s="207" t="s">
        <v>73</v>
      </c>
      <c r="B1" s="208"/>
      <c r="C1" s="208"/>
      <c r="D1" s="208"/>
      <c r="E1" s="209"/>
    </row>
    <row r="3" spans="1:6" ht="21" customHeight="1">
      <c r="A3" s="134" t="s">
        <v>23</v>
      </c>
      <c r="B3" s="32" t="s">
        <v>22</v>
      </c>
      <c r="D3" s="134" t="s">
        <v>72</v>
      </c>
      <c r="E3" s="32" t="s">
        <v>22</v>
      </c>
    </row>
    <row r="4" spans="1:6" ht="23.25" customHeight="1">
      <c r="A4" s="31" t="s">
        <v>21</v>
      </c>
      <c r="B4" s="33">
        <f>'Budget generale'!E14</f>
        <v>0</v>
      </c>
      <c r="D4" s="31" t="s">
        <v>21</v>
      </c>
      <c r="E4" s="33">
        <f>'Budget generale'!E14</f>
        <v>0</v>
      </c>
    </row>
    <row r="5" spans="1:6" ht="22.5" customHeight="1">
      <c r="A5" s="31" t="s">
        <v>20</v>
      </c>
      <c r="B5" s="33">
        <f>B4*80%</f>
        <v>0</v>
      </c>
      <c r="D5" s="31" t="s">
        <v>20</v>
      </c>
      <c r="E5" s="33">
        <f>E4*80%</f>
        <v>0</v>
      </c>
    </row>
    <row r="6" spans="1:6" ht="22.5" customHeight="1">
      <c r="A6" s="31" t="s">
        <v>19</v>
      </c>
      <c r="B6" s="33">
        <f>B4-B5</f>
        <v>0</v>
      </c>
      <c r="D6" s="31" t="s">
        <v>19</v>
      </c>
      <c r="E6" s="33">
        <f>E4-E5</f>
        <v>0</v>
      </c>
    </row>
    <row r="7" spans="1:6" ht="27">
      <c r="A7" s="34" t="s">
        <v>37</v>
      </c>
      <c r="B7" s="33" t="s">
        <v>74</v>
      </c>
      <c r="C7" s="35"/>
      <c r="D7" s="34" t="s">
        <v>37</v>
      </c>
      <c r="E7" s="33" t="s">
        <v>74</v>
      </c>
      <c r="F7" s="36"/>
    </row>
    <row r="8" spans="1:6" ht="32.25" customHeight="1">
      <c r="A8" s="37" t="s">
        <v>18</v>
      </c>
      <c r="B8" s="33">
        <f>'Budget generale'!E11</f>
        <v>0</v>
      </c>
      <c r="C8" s="38"/>
      <c r="D8" s="37" t="s">
        <v>18</v>
      </c>
      <c r="E8" s="33">
        <f>'Budget generale'!E11</f>
        <v>0</v>
      </c>
    </row>
    <row r="9" spans="1:6" ht="32.25" customHeight="1">
      <c r="A9" s="37" t="s">
        <v>44</v>
      </c>
      <c r="B9" s="33">
        <f>'Budget generale'!E13</f>
        <v>0</v>
      </c>
      <c r="C9" s="38"/>
      <c r="D9" s="37" t="s">
        <v>44</v>
      </c>
      <c r="E9" s="33">
        <f>'Budget generale'!E13</f>
        <v>0</v>
      </c>
    </row>
    <row r="10" spans="1:6" ht="32.25" customHeight="1">
      <c r="A10" s="37" t="s">
        <v>87</v>
      </c>
      <c r="B10" s="33">
        <f>(SUM('Altri Costi'!C48:C60))-'Altri Costi'!M62</f>
        <v>0</v>
      </c>
      <c r="C10" s="38"/>
      <c r="D10" s="37" t="s">
        <v>87</v>
      </c>
      <c r="E10" s="33">
        <f>(SUM('Altri Costi'!C48:C60))-'Altri Costi'!M62</f>
        <v>0</v>
      </c>
    </row>
    <row r="11" spans="1:6" ht="32.25" customHeight="1">
      <c r="A11" s="37" t="s">
        <v>26</v>
      </c>
      <c r="B11" s="33">
        <f>(B9+B10)*0.22</f>
        <v>0</v>
      </c>
      <c r="C11" s="38"/>
      <c r="D11" s="37" t="s">
        <v>26</v>
      </c>
      <c r="E11" s="33">
        <f>(E9+E10)*0.22</f>
        <v>0</v>
      </c>
    </row>
    <row r="12" spans="1:6" ht="27.5" customHeight="1">
      <c r="A12" s="46" t="s">
        <v>38</v>
      </c>
      <c r="B12" s="47">
        <f>B5-B8-B11-B9</f>
        <v>0</v>
      </c>
      <c r="D12" s="46" t="s">
        <v>38</v>
      </c>
      <c r="E12" s="47">
        <f>E5-E8-E11-E9</f>
        <v>0</v>
      </c>
    </row>
    <row r="13" spans="1:6" ht="28.5" customHeight="1">
      <c r="A13" s="37" t="s">
        <v>39</v>
      </c>
      <c r="B13" s="39">
        <f>'Budget generale'!E10</f>
        <v>0</v>
      </c>
      <c r="D13" s="37" t="s">
        <v>39</v>
      </c>
      <c r="E13" s="39">
        <f>'Budget generale'!E10</f>
        <v>0</v>
      </c>
    </row>
    <row r="14" spans="1:6" ht="27">
      <c r="A14" s="37" t="s">
        <v>40</v>
      </c>
      <c r="B14" s="39">
        <f>B13-B6</f>
        <v>0</v>
      </c>
      <c r="D14" s="37" t="s">
        <v>40</v>
      </c>
      <c r="E14" s="39">
        <f>E13-E6</f>
        <v>0</v>
      </c>
    </row>
  </sheetData>
  <sheetProtection algorithmName="SHA-512" hashValue="kuE3HX1fIK5MdesNT3Ckh09jrqCmFMsrNPiipx49bTY2CmG9AUlStVjQ5Z91TdFiks8rtJ6Xj0rAsM2rkwKvyQ==" saltValue="UZA3vM1+GAzdAZPes5Dcpg==" spinCount="100000" sheet="1" objects="1" scenarios="1"/>
  <mergeCells count="1">
    <mergeCell ref="A1:E1"/>
  </mergeCells>
  <conditionalFormatting sqref="B12">
    <cfRule type="cellIs" dxfId="11" priority="21" operator="greaterThan">
      <formula>0</formula>
    </cfRule>
    <cfRule type="cellIs" dxfId="10" priority="22" operator="greaterThan">
      <formula>0</formula>
    </cfRule>
    <cfRule type="cellIs" dxfId="9" priority="27" operator="lessThan">
      <formula>0</formula>
    </cfRule>
  </conditionalFormatting>
  <conditionalFormatting sqref="B14">
    <cfRule type="cellIs" dxfId="8" priority="14" operator="greaterThan">
      <formula>0</formula>
    </cfRule>
    <cfRule type="cellIs" dxfId="7" priority="17" operator="greaterThan">
      <formula>0</formula>
    </cfRule>
    <cfRule type="cellIs" dxfId="6" priority="25" operator="lessThan">
      <formula>0</formula>
    </cfRule>
  </conditionalFormatting>
  <conditionalFormatting sqref="E12">
    <cfRule type="cellIs" dxfId="5" priority="3" operator="greaterThan">
      <formula>0</formula>
    </cfRule>
    <cfRule type="cellIs" dxfId="4" priority="4" operator="greaterThan">
      <formula>0</formula>
    </cfRule>
    <cfRule type="cellIs" dxfId="3" priority="6" operator="lessThan">
      <formula>0</formula>
    </cfRule>
  </conditionalFormatting>
  <conditionalFormatting sqref="E14">
    <cfRule type="cellIs" dxfId="2" priority="1" operator="greaterThan">
      <formula>0</formula>
    </cfRule>
    <cfRule type="cellIs" dxfId="1" priority="2" operator="greaterThan">
      <formula>0</formula>
    </cfRule>
    <cfRule type="cellIs" dxfId="0" priority="5" operator="lessThan">
      <formula>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criptIds xmlns="http://schemas.microsoft.com/office/extensibility/maker/v1.0" id="script-ids-node-id"/>
</file>

<file path=customXml/itemProps1.xml><?xml version="1.0" encoding="utf-8"?>
<ds:datastoreItem xmlns:ds="http://schemas.openxmlformats.org/officeDocument/2006/customXml" ds:itemID="{8E3BB435-885D-4DE2-BFF0-5D08062B7BD1}">
  <ds:schemaRefs>
    <ds:schemaRef ds:uri="http://schemas.microsoft.com/office/extensibility/maker/v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Budget generale</vt:lpstr>
      <vt:lpstr>Spese di personale</vt:lpstr>
      <vt:lpstr>Altri Costi</vt:lpstr>
      <vt:lpstr>Sostenibilità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Letizia Venuti</dc:creator>
  <cp:lastModifiedBy>Officina LS</cp:lastModifiedBy>
  <cp:lastPrinted>2024-09-26T12:58:57Z</cp:lastPrinted>
  <dcterms:created xsi:type="dcterms:W3CDTF">2024-05-31T18:07:24Z</dcterms:created>
  <dcterms:modified xsi:type="dcterms:W3CDTF">2025-06-24T09:05:21Z</dcterms:modified>
</cp:coreProperties>
</file>