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niela.gnarini\Downloads\"/>
    </mc:Choice>
  </mc:AlternateContent>
  <xr:revisionPtr revIDLastSave="0" documentId="13_ncr:1_{15C9348D-0F24-48C0-87B7-5CF67C0142F3}" xr6:coauthVersionLast="47" xr6:coauthVersionMax="47" xr10:uidLastSave="{00000000-0000-0000-0000-000000000000}"/>
  <bookViews>
    <workbookView xWindow="-5400" yWindow="-13620" windowWidth="21840" windowHeight="13140" tabRatio="874" activeTab="2" xr2:uid="{C53ED813-7A98-46C5-BD8F-E7AE8F639EA8}"/>
  </bookViews>
  <sheets>
    <sheet name="Spese di personale" sheetId="14" r:id="rId1"/>
    <sheet name="Altri Costi" sheetId="19" r:id="rId2"/>
    <sheet name="CASSA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4" l="1"/>
  <c r="C35" i="19" s="1"/>
  <c r="F18" i="25"/>
  <c r="F10" i="25"/>
  <c r="B10" i="25"/>
  <c r="F7" i="25"/>
  <c r="B7" i="25"/>
  <c r="F18" i="19"/>
  <c r="F17" i="19"/>
  <c r="F16" i="19"/>
  <c r="F15" i="19"/>
  <c r="B35" i="19"/>
  <c r="C34" i="19"/>
  <c r="C26" i="19"/>
  <c r="C13" i="19"/>
  <c r="F23" i="19"/>
  <c r="F22" i="19"/>
  <c r="F21" i="19"/>
  <c r="F6" i="14"/>
  <c r="F5" i="14"/>
  <c r="H5" i="14" s="1"/>
  <c r="C33" i="19"/>
  <c r="C30" i="19"/>
  <c r="C12" i="19"/>
  <c r="C8" i="19"/>
  <c r="B4" i="25" l="1"/>
  <c r="F4" i="25"/>
  <c r="B19" i="25"/>
  <c r="F6" i="25" l="1"/>
  <c r="F5" i="25"/>
  <c r="F8" i="25" s="1"/>
  <c r="G18" i="25" s="1"/>
  <c r="B5" i="25"/>
  <c r="B6" i="25" s="1"/>
  <c r="F11" i="25"/>
  <c r="B11" i="25" l="1"/>
  <c r="F19" i="19" l="1"/>
  <c r="F20" i="19"/>
  <c r="F17" i="14"/>
  <c r="F25" i="14" l="1"/>
  <c r="H25" i="14" s="1"/>
  <c r="F24" i="14"/>
  <c r="H24" i="14" s="1"/>
  <c r="F23" i="14"/>
  <c r="H23" i="14" s="1"/>
  <c r="F22" i="14"/>
  <c r="H22" i="14" s="1"/>
  <c r="H26" i="14" s="1"/>
  <c r="F20" i="14"/>
  <c r="H20" i="14" s="1"/>
  <c r="F19" i="14"/>
  <c r="H19" i="14" s="1"/>
  <c r="F18" i="14"/>
  <c r="H18" i="14" s="1"/>
  <c r="H17" i="14"/>
  <c r="F10" i="14"/>
  <c r="H10" i="14" s="1"/>
  <c r="H6" i="14"/>
  <c r="F7" i="14"/>
  <c r="H7" i="14" s="1"/>
  <c r="F8" i="14"/>
  <c r="H8" i="14" s="1"/>
  <c r="F11" i="14"/>
  <c r="H11" i="14" s="1"/>
  <c r="F12" i="14"/>
  <c r="H12" i="14" s="1"/>
  <c r="F13" i="14"/>
  <c r="H13" i="14" s="1"/>
  <c r="H9" i="14" l="1"/>
  <c r="H14" i="14"/>
  <c r="H21" i="14"/>
  <c r="H27" i="14" s="1"/>
  <c r="H15" i="14"/>
  <c r="B8" i="25" l="1"/>
  <c r="C19" i="25" s="1"/>
</calcChain>
</file>

<file path=xl/sharedStrings.xml><?xml version="1.0" encoding="utf-8"?>
<sst xmlns="http://schemas.openxmlformats.org/spreadsheetml/2006/main" count="136" uniqueCount="70">
  <si>
    <t>B1. Materiale d'uso</t>
  </si>
  <si>
    <t>B3. Spese notarili</t>
  </si>
  <si>
    <t>consulenze tecniche</t>
  </si>
  <si>
    <t>A.COSTI  DI PERSONALE</t>
  </si>
  <si>
    <t>PARTNER</t>
  </si>
  <si>
    <t>costo orario €/h</t>
  </si>
  <si>
    <t>**va calcolata a parte la quota di ammortamento nell'apposito foglio di calcolo e riportata qui. La spesa imputabile è pari alla quota di ammortamento del bene per la durata del progetto proporzionata alla percentuale del suo utilizzo nell’attività di progetto. Mediamente, la durata si intende 3 anni per le attrezzature informatiche e 5 anni per il restante materiale.</t>
  </si>
  <si>
    <t>apparecchiature (esclusi strumenti informatici)</t>
  </si>
  <si>
    <t>materiale d'ufficio/cartoleria</t>
  </si>
  <si>
    <t>materiale didattico</t>
  </si>
  <si>
    <t>TOT PERSONALE</t>
  </si>
  <si>
    <t>TOT ALTRE SPESE</t>
  </si>
  <si>
    <t>TOT PERSONALE in organico</t>
  </si>
  <si>
    <t>B2.Strumenti ed attrezzature: acquisto**/noleggio</t>
  </si>
  <si>
    <t>TOT Materiale d'uso</t>
  </si>
  <si>
    <t>TOT Spese notarili</t>
  </si>
  <si>
    <t>B4. Spese per servizi</t>
  </si>
  <si>
    <t>COSTO PREVISTO PER PARTNER</t>
  </si>
  <si>
    <t xml:space="preserve">n. ore da dedicare al progetto </t>
  </si>
  <si>
    <t>(INSERIRE L'ACRONIMO O IL TITOLO DEL PROGETTO )</t>
  </si>
  <si>
    <t>RICHIEDENTE:</t>
  </si>
  <si>
    <t xml:space="preserve">COSTO PER PERSONA </t>
  </si>
  <si>
    <t xml:space="preserve">TOT Spese per servizi </t>
  </si>
  <si>
    <t>CAPOFILA</t>
  </si>
  <si>
    <t>Inserire CAPOFILA o PARTNER</t>
  </si>
  <si>
    <t>TOT CAPOFILA</t>
  </si>
  <si>
    <t>TOT PARTNER</t>
  </si>
  <si>
    <t>costo annuo persone</t>
  </si>
  <si>
    <t>ore lavorative/anno</t>
  </si>
  <si>
    <t>A1 PERSONALE IN ORGANICO O EQUIVALENTE: soggetto richiedente</t>
  </si>
  <si>
    <t>qualifica</t>
  </si>
  <si>
    <t>numero persone</t>
  </si>
  <si>
    <t>A2. PERSONALE NON IN ORGANICO: soggetto richiedente</t>
  </si>
  <si>
    <r>
      <rPr>
        <b/>
        <sz val="12"/>
        <color rgb="FFFF0000"/>
        <rFont val="Aptos Narrow"/>
        <scheme val="minor"/>
      </rPr>
      <t xml:space="preserve">ATTENZIONE! </t>
    </r>
    <r>
      <rPr>
        <b/>
        <sz val="12"/>
        <color theme="3" tint="0.249977111117893"/>
        <rFont val="Aptos Narrow"/>
        <scheme val="minor"/>
      </rPr>
      <t>IVA non ammissibile</t>
    </r>
  </si>
  <si>
    <r>
      <rPr>
        <b/>
        <sz val="12"/>
        <color rgb="FFFF0000"/>
        <rFont val="Aptos Narrow"/>
        <scheme val="minor"/>
      </rPr>
      <t>ATTENZIONE!</t>
    </r>
    <r>
      <rPr>
        <sz val="12"/>
        <color rgb="FFFF0000"/>
        <rFont val="Aptos Narrow"/>
        <scheme val="minor"/>
      </rPr>
      <t xml:space="preserve"> </t>
    </r>
    <r>
      <rPr>
        <b/>
        <sz val="12"/>
        <color theme="3" tint="0.249977111117893"/>
        <rFont val="Aptos Narrow"/>
        <scheme val="minor"/>
      </rPr>
      <t>Non sono ammesse le spese di Missione</t>
    </r>
  </si>
  <si>
    <t>B.COSTI ALTRE SPESE: SOGGETTO RICHIEDENTE</t>
  </si>
  <si>
    <t>VOCE DI SPESA</t>
  </si>
  <si>
    <t>Si intendono beni che esauriscono la propria funzione con l’utilizzo per le attività di progetto</t>
  </si>
  <si>
    <t xml:space="preserve">PARTNER </t>
  </si>
  <si>
    <t>altro</t>
  </si>
  <si>
    <t>TOT. CAPOFILA</t>
  </si>
  <si>
    <t>TOT. PARTNER</t>
  </si>
  <si>
    <t>COSTO D'ACQUISTO</t>
  </si>
  <si>
    <t>DURATA DEL BENE</t>
  </si>
  <si>
    <t>DURATA DELL'INVESTIMENTO</t>
  </si>
  <si>
    <t>COSTO AMMORTAMENTO ADDEBITATO</t>
  </si>
  <si>
    <t>TOT. PERSONALE NON IN ORGANICO</t>
  </si>
  <si>
    <t>TOT STRUMENTI E ATTREZZATURE</t>
  </si>
  <si>
    <t>COSTO</t>
  </si>
  <si>
    <t>Totale</t>
  </si>
  <si>
    <t>Materiali d'uso</t>
  </si>
  <si>
    <t>Servizi e consulenze</t>
  </si>
  <si>
    <t>Strumenti e attrezzature</t>
  </si>
  <si>
    <t>DELTA SUL COFINANZIAMENTO</t>
  </si>
  <si>
    <t>COSTO DEL PERSONALE STRUTTURATO                      ( Cofinanziamento unimi)</t>
  </si>
  <si>
    <t>DELTA IN CASSA 
(DEVE ESSERE POSITIVO)</t>
  </si>
  <si>
    <t>IMPORTO PER STIPULA NUOVI CONTRATTI</t>
  </si>
  <si>
    <t>COFINANZIAMENTO UNIMI</t>
  </si>
  <si>
    <t>CONTRIBUTO PSR (80%)</t>
  </si>
  <si>
    <t>TOTALE COSTI PROGETTO UNIMI</t>
  </si>
  <si>
    <t xml:space="preserve">CASSA </t>
  </si>
  <si>
    <t>UNIMI  PARTNER 1</t>
  </si>
  <si>
    <t>Spese notarili</t>
  </si>
  <si>
    <t xml:space="preserve">Servizi </t>
  </si>
  <si>
    <r>
      <t>Gli altri costi sono al massimo il 40</t>
    </r>
    <r>
      <rPr>
        <b/>
        <sz val="10"/>
        <rFont val="Verdana"/>
        <family val="2"/>
      </rPr>
      <t>%</t>
    </r>
    <r>
      <rPr>
        <sz val="10"/>
        <rFont val="Verdana"/>
        <family val="2"/>
      </rPr>
      <t xml:space="preserve"> della spesa del personale. Questa tabella calcola gli importi in base al valore impostato nella cella B33</t>
    </r>
  </si>
  <si>
    <r>
      <rPr>
        <b/>
        <sz val="11"/>
        <color rgb="FFFF0000"/>
        <rFont val="Aptos Narrow"/>
        <scheme val="minor"/>
      </rPr>
      <t>Importante:</t>
    </r>
    <r>
      <rPr>
        <sz val="11"/>
        <color theme="1"/>
        <rFont val="Aptos Narrow"/>
        <family val="2"/>
        <scheme val="minor"/>
      </rPr>
      <t xml:space="preserve"> se Unimi è Coordinatore compilare </t>
    </r>
    <r>
      <rPr>
        <b/>
        <sz val="11"/>
        <color theme="1"/>
        <rFont val="Aptos Narrow"/>
        <scheme val="minor"/>
      </rPr>
      <t>CAPOFILA</t>
    </r>
    <r>
      <rPr>
        <sz val="11"/>
        <color theme="1"/>
        <rFont val="Aptos Narrow"/>
        <family val="2"/>
        <scheme val="minor"/>
      </rPr>
      <t xml:space="preserve">, se Unimi è Partner compilare </t>
    </r>
    <r>
      <rPr>
        <b/>
        <sz val="11"/>
        <color theme="1"/>
        <rFont val="Aptos Narrow"/>
        <scheme val="minor"/>
      </rPr>
      <t xml:space="preserve">PARTNER </t>
    </r>
  </si>
  <si>
    <r>
      <t>qualifica:</t>
    </r>
    <r>
      <rPr>
        <b/>
        <sz val="11"/>
        <rFont val="Aptos Black"/>
      </rPr>
      <t xml:space="preserve"> contratto di collaborazione/borsa g.p.</t>
    </r>
  </si>
  <si>
    <t>strumenti informatici e software</t>
  </si>
  <si>
    <t>licenze</t>
  </si>
  <si>
    <t>UNIMI  CAPOFILA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</si>
</sst>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_€"/>
    <numFmt numFmtId="166" formatCode="_-[$€-2]\ * #,##0.00_-;\-[$€-2]\ * #,##0.00_-;_-[$€-2]\ * &quot;-&quot;??_-;_-@_-"/>
    <numFmt numFmtId="167" formatCode="_-&quot;€&quot;\ * #,##0.00_-;\-&quot;€&quot;\ * #,##0.00_-;_-&quot;€&quot;\ * &quot;-&quot;??_-;_-@_-"/>
  </numFmts>
  <fonts count="2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Black"/>
      <family val="2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sz val="18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i/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3"/>
      <name val="Aptos Narrow"/>
      <scheme val="minor"/>
    </font>
    <font>
      <b/>
      <sz val="11"/>
      <color theme="1"/>
      <name val="Aptos Narrow"/>
      <scheme val="minor"/>
    </font>
    <font>
      <b/>
      <sz val="11"/>
      <color theme="1"/>
      <name val="Aptos Black"/>
    </font>
    <font>
      <b/>
      <sz val="12"/>
      <color rgb="FFFF0000"/>
      <name val="Aptos Narrow"/>
      <scheme val="minor"/>
    </font>
    <font>
      <b/>
      <sz val="12"/>
      <color theme="3" tint="0.249977111117893"/>
      <name val="Aptos Narrow"/>
      <scheme val="minor"/>
    </font>
    <font>
      <b/>
      <sz val="12"/>
      <color theme="1"/>
      <name val="Aptos Narrow"/>
      <scheme val="minor"/>
    </font>
    <font>
      <sz val="12"/>
      <color rgb="FFFF0000"/>
      <name val="Aptos Narrow"/>
      <scheme val="minor"/>
    </font>
    <font>
      <b/>
      <sz val="11"/>
      <name val="Aptos Black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EF8F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3" fillId="0" borderId="0"/>
    <xf numFmtId="167" fontId="23" fillId="0" borderId="0" applyFont="0" applyFill="0" applyBorder="0" applyAlignment="0" applyProtection="0"/>
  </cellStyleXfs>
  <cellXfs count="138">
    <xf numFmtId="0" fontId="0" fillId="0" borderId="0" xfId="0"/>
    <xf numFmtId="165" fontId="0" fillId="7" borderId="26" xfId="0" applyNumberFormat="1" applyFill="1" applyBorder="1" applyAlignment="1" applyProtection="1">
      <alignment vertical="center" wrapText="1"/>
      <protection locked="0"/>
    </xf>
    <xf numFmtId="165" fontId="0" fillId="7" borderId="29" xfId="0" applyNumberFormat="1" applyFill="1" applyBorder="1" applyAlignment="1" applyProtection="1">
      <alignment horizontal="left" vertical="center" wrapText="1"/>
      <protection locked="0"/>
    </xf>
    <xf numFmtId="165" fontId="0" fillId="7" borderId="21" xfId="0" applyNumberFormat="1" applyFill="1" applyBorder="1" applyAlignment="1" applyProtection="1">
      <alignment horizontal="center" vertical="center" wrapText="1"/>
      <protection locked="0"/>
    </xf>
    <xf numFmtId="165" fontId="0" fillId="7" borderId="27" xfId="0" applyNumberFormat="1" applyFill="1" applyBorder="1" applyAlignment="1" applyProtection="1">
      <alignment vertical="center" wrapText="1"/>
      <protection locked="0"/>
    </xf>
    <xf numFmtId="165" fontId="0" fillId="7" borderId="30" xfId="0" applyNumberFormat="1" applyFill="1" applyBorder="1" applyAlignment="1" applyProtection="1">
      <alignment horizontal="left" vertical="center" wrapText="1"/>
      <protection locked="0"/>
    </xf>
    <xf numFmtId="165" fontId="0" fillId="7" borderId="25" xfId="0" applyNumberFormat="1" applyFill="1" applyBorder="1" applyAlignment="1" applyProtection="1">
      <alignment horizontal="center" vertical="center" wrapText="1"/>
      <protection locked="0"/>
    </xf>
    <xf numFmtId="165" fontId="13" fillId="7" borderId="3" xfId="0" applyNumberFormat="1" applyFont="1" applyFill="1" applyBorder="1" applyAlignment="1" applyProtection="1">
      <alignment vertical="center" wrapText="1"/>
      <protection locked="0"/>
    </xf>
    <xf numFmtId="165" fontId="8" fillId="7" borderId="18" xfId="0" applyNumberFormat="1" applyFont="1" applyFill="1" applyBorder="1" applyAlignment="1" applyProtection="1">
      <alignment horizontal="center" vertical="center" wrapText="1"/>
      <protection locked="0"/>
    </xf>
    <xf numFmtId="165" fontId="9" fillId="7" borderId="19" xfId="0" applyNumberFormat="1" applyFont="1" applyFill="1" applyBorder="1" applyAlignment="1" applyProtection="1">
      <alignment horizontal="center" vertical="center" wrapText="1"/>
      <protection locked="0"/>
    </xf>
    <xf numFmtId="165" fontId="9" fillId="7" borderId="20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1" xfId="0" applyNumberFormat="1" applyFill="1" applyBorder="1" applyAlignment="1" applyProtection="1">
      <alignment horizontal="left" vertical="center" wrapText="1"/>
    </xf>
    <xf numFmtId="165" fontId="0" fillId="6" borderId="26" xfId="0" applyNumberFormat="1" applyFill="1" applyBorder="1" applyAlignment="1" applyProtection="1">
      <alignment vertical="center" wrapText="1"/>
    </xf>
    <xf numFmtId="165" fontId="0" fillId="6" borderId="1" xfId="0" applyNumberFormat="1" applyFill="1" applyBorder="1" applyAlignment="1" applyProtection="1">
      <alignment vertical="center" wrapText="1"/>
    </xf>
    <xf numFmtId="165" fontId="0" fillId="6" borderId="16" xfId="0" applyNumberFormat="1" applyFill="1" applyBorder="1" applyAlignment="1" applyProtection="1">
      <alignment horizontal="left" vertical="center" wrapText="1"/>
    </xf>
    <xf numFmtId="165" fontId="0" fillId="6" borderId="28" xfId="0" applyNumberFormat="1" applyFill="1" applyBorder="1" applyAlignment="1" applyProtection="1">
      <alignment vertical="center" wrapText="1"/>
    </xf>
    <xf numFmtId="165" fontId="0" fillId="6" borderId="1" xfId="0" applyNumberFormat="1" applyFill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vertical="center" wrapText="1"/>
    </xf>
    <xf numFmtId="165" fontId="14" fillId="9" borderId="1" xfId="0" applyNumberFormat="1" applyFont="1" applyFill="1" applyBorder="1" applyAlignment="1" applyProtection="1">
      <alignment horizontal="right" vertical="center" wrapText="1"/>
    </xf>
    <xf numFmtId="165" fontId="0" fillId="9" borderId="1" xfId="0" applyNumberFormat="1" applyFill="1" applyBorder="1" applyAlignment="1" applyProtection="1">
      <alignment vertical="center" wrapText="1"/>
    </xf>
    <xf numFmtId="165" fontId="0" fillId="9" borderId="1" xfId="0" applyNumberFormat="1" applyFill="1" applyBorder="1" applyAlignment="1" applyProtection="1">
      <alignment horizontal="left" vertical="center" wrapText="1"/>
    </xf>
    <xf numFmtId="165" fontId="0" fillId="9" borderId="1" xfId="0" applyNumberFormat="1" applyFill="1" applyBorder="1" applyAlignment="1" applyProtection="1">
      <alignment horizontal="center" vertical="center" wrapText="1"/>
    </xf>
    <xf numFmtId="165" fontId="7" fillId="4" borderId="7" xfId="0" applyNumberFormat="1" applyFont="1" applyFill="1" applyBorder="1" applyAlignment="1" applyProtection="1">
      <alignment horizontal="right" vertical="center" wrapText="1"/>
    </xf>
    <xf numFmtId="165" fontId="0" fillId="4" borderId="7" xfId="0" applyNumberFormat="1" applyFill="1" applyBorder="1" applyAlignment="1" applyProtection="1">
      <alignment horizontal="left" vertical="center" wrapText="1"/>
    </xf>
    <xf numFmtId="165" fontId="7" fillId="0" borderId="9" xfId="0" applyNumberFormat="1" applyFont="1" applyBorder="1" applyAlignment="1" applyProtection="1">
      <alignment horizontal="right" vertical="center" wrapText="1"/>
    </xf>
    <xf numFmtId="165" fontId="0" fillId="0" borderId="0" xfId="0" applyNumberFormat="1" applyBorder="1" applyAlignment="1" applyProtection="1">
      <alignment horizontal="left" vertical="center" wrapText="1"/>
    </xf>
    <xf numFmtId="165" fontId="0" fillId="0" borderId="0" xfId="0" applyNumberFormat="1" applyAlignment="1" applyProtection="1">
      <alignment horizontal="left" vertical="center" wrapText="1"/>
    </xf>
    <xf numFmtId="165" fontId="0" fillId="2" borderId="21" xfId="0" applyNumberFormat="1" applyFill="1" applyBorder="1" applyAlignment="1" applyProtection="1">
      <alignment horizontal="center" vertical="center" wrapText="1"/>
    </xf>
    <xf numFmtId="3" fontId="0" fillId="0" borderId="1" xfId="0" applyNumberFormat="1" applyBorder="1" applyAlignment="1" applyProtection="1">
      <alignment vertical="center" wrapText="1"/>
    </xf>
    <xf numFmtId="165" fontId="0" fillId="0" borderId="23" xfId="0" applyNumberFormat="1" applyBorder="1" applyAlignment="1" applyProtection="1">
      <alignment vertical="center" wrapText="1"/>
    </xf>
    <xf numFmtId="165" fontId="0" fillId="0" borderId="22" xfId="0" applyNumberFormat="1" applyBorder="1" applyAlignment="1" applyProtection="1">
      <alignment horizontal="left" vertical="center" wrapText="1"/>
    </xf>
    <xf numFmtId="165" fontId="0" fillId="0" borderId="24" xfId="0" applyNumberFormat="1" applyBorder="1" applyAlignment="1" applyProtection="1">
      <alignment horizontal="left" vertical="center" wrapText="1"/>
    </xf>
    <xf numFmtId="165" fontId="0" fillId="6" borderId="22" xfId="0" applyNumberFormat="1" applyFill="1" applyBorder="1" applyAlignment="1" applyProtection="1">
      <alignment horizontal="left" vertical="center" wrapText="1"/>
    </xf>
    <xf numFmtId="165" fontId="0" fillId="8" borderId="26" xfId="0" applyNumberFormat="1" applyFill="1" applyBorder="1" applyAlignment="1" applyProtection="1">
      <alignment vertical="center" wrapText="1"/>
    </xf>
    <xf numFmtId="3" fontId="0" fillId="6" borderId="1" xfId="0" applyNumberFormat="1" applyFill="1" applyBorder="1" applyAlignment="1" applyProtection="1">
      <alignment vertical="center" wrapText="1"/>
    </xf>
    <xf numFmtId="165" fontId="0" fillId="6" borderId="29" xfId="0" applyNumberFormat="1" applyFill="1" applyBorder="1" applyAlignment="1" applyProtection="1">
      <alignment horizontal="left" vertical="center" wrapText="1"/>
    </xf>
    <xf numFmtId="165" fontId="0" fillId="6" borderId="23" xfId="0" applyNumberFormat="1" applyFill="1" applyBorder="1" applyAlignment="1" applyProtection="1">
      <alignment vertical="center" wrapText="1"/>
    </xf>
    <xf numFmtId="165" fontId="0" fillId="6" borderId="21" xfId="0" applyNumberFormat="1" applyFill="1" applyBorder="1" applyAlignment="1" applyProtection="1">
      <alignment horizontal="center" vertical="center" wrapText="1"/>
    </xf>
    <xf numFmtId="165" fontId="0" fillId="6" borderId="32" xfId="0" applyNumberFormat="1" applyFill="1" applyBorder="1" applyAlignment="1" applyProtection="1">
      <alignment horizontal="center" vertical="center" wrapText="1"/>
    </xf>
    <xf numFmtId="165" fontId="14" fillId="9" borderId="8" xfId="0" applyNumberFormat="1" applyFont="1" applyFill="1" applyBorder="1" applyAlignment="1" applyProtection="1">
      <alignment horizontal="right" vertical="center" wrapText="1"/>
    </xf>
    <xf numFmtId="165" fontId="0" fillId="9" borderId="0" xfId="0" applyNumberFormat="1" applyFill="1" applyAlignment="1" applyProtection="1">
      <alignment vertical="center" wrapText="1"/>
    </xf>
    <xf numFmtId="165" fontId="0" fillId="9" borderId="11" xfId="0" applyNumberFormat="1" applyFill="1" applyBorder="1" applyAlignment="1" applyProtection="1">
      <alignment horizontal="left" vertical="center" wrapText="1"/>
    </xf>
    <xf numFmtId="165" fontId="0" fillId="9" borderId="8" xfId="0" applyNumberFormat="1" applyFill="1" applyBorder="1" applyAlignment="1" applyProtection="1">
      <alignment horizontal="center" vertical="center" wrapText="1"/>
    </xf>
    <xf numFmtId="165" fontId="15" fillId="3" borderId="6" xfId="0" applyNumberFormat="1" applyFont="1" applyFill="1" applyBorder="1" applyAlignment="1" applyProtection="1">
      <alignment horizontal="left" vertical="center" wrapText="1"/>
    </xf>
    <xf numFmtId="165" fontId="15" fillId="3" borderId="6" xfId="0" applyNumberFormat="1" applyFont="1" applyFill="1" applyBorder="1" applyAlignment="1" applyProtection="1">
      <alignment horizontal="center" vertical="center" wrapText="1"/>
    </xf>
    <xf numFmtId="165" fontId="1" fillId="3" borderId="7" xfId="0" applyNumberFormat="1" applyFont="1" applyFill="1" applyBorder="1" applyAlignment="1" applyProtection="1">
      <alignment horizontal="center" vertical="center" wrapText="1"/>
    </xf>
    <xf numFmtId="165" fontId="1" fillId="3" borderId="6" xfId="0" applyNumberFormat="1" applyFont="1" applyFill="1" applyBorder="1" applyAlignment="1" applyProtection="1">
      <alignment horizontal="center" vertical="center" wrapText="1"/>
    </xf>
    <xf numFmtId="165" fontId="0" fillId="2" borderId="31" xfId="0" applyNumberFormat="1" applyFill="1" applyBorder="1" applyAlignment="1" applyProtection="1">
      <alignment horizontal="center" vertical="center" wrapText="1"/>
    </xf>
    <xf numFmtId="165" fontId="6" fillId="0" borderId="2" xfId="0" applyNumberFormat="1" applyFont="1" applyBorder="1" applyAlignment="1" applyProtection="1">
      <alignment vertical="center" wrapText="1"/>
    </xf>
    <xf numFmtId="165" fontId="6" fillId="0" borderId="4" xfId="0" applyNumberFormat="1" applyFont="1" applyBorder="1" applyAlignment="1" applyProtection="1">
      <alignment vertical="center" wrapText="1"/>
    </xf>
    <xf numFmtId="165" fontId="6" fillId="0" borderId="14" xfId="0" applyNumberFormat="1" applyFont="1" applyBorder="1" applyAlignment="1" applyProtection="1">
      <alignment vertical="center" wrapText="1"/>
    </xf>
    <xf numFmtId="165" fontId="6" fillId="0" borderId="11" xfId="0" applyNumberFormat="1" applyFont="1" applyBorder="1" applyAlignment="1" applyProtection="1">
      <alignment vertical="center" wrapText="1"/>
    </xf>
    <xf numFmtId="165" fontId="2" fillId="2" borderId="8" xfId="0" applyNumberFormat="1" applyFont="1" applyFill="1" applyBorder="1" applyAlignment="1" applyProtection="1">
      <alignment vertical="center" wrapText="1"/>
    </xf>
    <xf numFmtId="165" fontId="2" fillId="2" borderId="3" xfId="0" applyNumberFormat="1" applyFont="1" applyFill="1" applyBorder="1" applyAlignment="1" applyProtection="1">
      <alignment horizontal="center" vertical="center" wrapText="1"/>
    </xf>
    <xf numFmtId="165" fontId="2" fillId="2" borderId="15" xfId="0" applyNumberFormat="1" applyFont="1" applyFill="1" applyBorder="1" applyAlignment="1" applyProtection="1">
      <alignment horizontal="center" vertical="center" wrapText="1"/>
    </xf>
    <xf numFmtId="165" fontId="2" fillId="2" borderId="4" xfId="0" applyNumberFormat="1" applyFont="1" applyFill="1" applyBorder="1" applyAlignment="1" applyProtection="1">
      <alignment horizontal="center" vertical="center" wrapText="1"/>
    </xf>
    <xf numFmtId="165" fontId="2" fillId="2" borderId="5" xfId="0" applyNumberFormat="1" applyFont="1" applyFill="1" applyBorder="1" applyAlignment="1" applyProtection="1">
      <alignment horizontal="center" vertical="center" wrapText="1"/>
    </xf>
    <xf numFmtId="165" fontId="15" fillId="3" borderId="12" xfId="0" applyNumberFormat="1" applyFont="1" applyFill="1" applyBorder="1" applyAlignment="1" applyProtection="1">
      <alignment horizontal="center" vertical="center" wrapText="1"/>
    </xf>
    <xf numFmtId="165" fontId="15" fillId="3" borderId="1" xfId="0" applyNumberFormat="1" applyFont="1" applyFill="1" applyBorder="1" applyAlignment="1" applyProtection="1">
      <alignment horizontal="center" vertical="center" wrapText="1"/>
    </xf>
    <xf numFmtId="165" fontId="1" fillId="3" borderId="15" xfId="0" applyNumberFormat="1" applyFont="1" applyFill="1" applyBorder="1" applyAlignment="1" applyProtection="1">
      <alignment horizontal="center" vertical="center" wrapText="1"/>
    </xf>
    <xf numFmtId="165" fontId="14" fillId="3" borderId="1" xfId="0" applyNumberFormat="1" applyFont="1" applyFill="1" applyBorder="1" applyAlignment="1" applyProtection="1">
      <alignment vertical="center" wrapText="1"/>
    </xf>
    <xf numFmtId="165" fontId="1" fillId="3" borderId="13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Alignment="1" applyProtection="1">
      <alignment vertical="center" wrapText="1"/>
    </xf>
    <xf numFmtId="165" fontId="4" fillId="3" borderId="8" xfId="0" applyNumberFormat="1" applyFont="1" applyFill="1" applyBorder="1" applyAlignment="1" applyProtection="1">
      <alignment vertical="center" wrapText="1"/>
    </xf>
    <xf numFmtId="164" fontId="0" fillId="7" borderId="21" xfId="0" applyNumberFormat="1" applyFill="1" applyBorder="1" applyAlignment="1" applyProtection="1">
      <alignment horizontal="center" vertical="top" wrapText="1"/>
      <protection locked="0"/>
    </xf>
    <xf numFmtId="0" fontId="0" fillId="7" borderId="21" xfId="0" applyFill="1" applyBorder="1" applyAlignment="1" applyProtection="1">
      <alignment vertical="top" wrapText="1"/>
      <protection locked="0"/>
    </xf>
    <xf numFmtId="164" fontId="14" fillId="7" borderId="1" xfId="0" applyNumberFormat="1" applyFont="1" applyFill="1" applyBorder="1" applyAlignment="1" applyProtection="1">
      <alignment horizontal="center" vertical="top" wrapText="1"/>
      <protection locked="0"/>
    </xf>
    <xf numFmtId="2" fontId="0" fillId="7" borderId="21" xfId="0" applyNumberFormat="1" applyFill="1" applyBorder="1" applyAlignment="1" applyProtection="1">
      <alignment vertical="top" wrapText="1"/>
      <protection locked="0"/>
    </xf>
    <xf numFmtId="0" fontId="0" fillId="8" borderId="21" xfId="0" applyFill="1" applyBorder="1" applyAlignment="1" applyProtection="1">
      <alignment vertical="top" wrapText="1"/>
    </xf>
    <xf numFmtId="2" fontId="0" fillId="8" borderId="21" xfId="0" applyNumberForma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5" fillId="9" borderId="8" xfId="0" applyFont="1" applyFill="1" applyBorder="1" applyAlignment="1" applyProtection="1">
      <alignment horizontal="right" vertical="top" wrapText="1"/>
    </xf>
    <xf numFmtId="0" fontId="0" fillId="9" borderId="10" xfId="0" applyFill="1" applyBorder="1" applyAlignment="1" applyProtection="1">
      <alignment vertical="top" wrapText="1"/>
    </xf>
    <xf numFmtId="2" fontId="0" fillId="9" borderId="0" xfId="0" applyNumberFormat="1" applyFill="1" applyAlignment="1" applyProtection="1">
      <alignment vertical="top" wrapText="1"/>
    </xf>
    <xf numFmtId="0" fontId="7" fillId="4" borderId="2" xfId="0" applyFont="1" applyFill="1" applyBorder="1" applyAlignment="1" applyProtection="1">
      <alignment horizontal="right" vertical="top" wrapText="1"/>
    </xf>
    <xf numFmtId="164" fontId="0" fillId="4" borderId="2" xfId="0" applyNumberForma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1" xfId="0" applyBorder="1" applyAlignment="1" applyProtection="1">
      <alignment vertical="top" wrapText="1"/>
    </xf>
    <xf numFmtId="0" fontId="0" fillId="0" borderId="21" xfId="0" applyBorder="1" applyAlignment="1" applyProtection="1">
      <alignment vertical="top" wrapText="1"/>
    </xf>
    <xf numFmtId="0" fontId="0" fillId="0" borderId="31" xfId="0" applyBorder="1" applyAlignment="1" applyProtection="1">
      <alignment vertical="top" wrapText="1"/>
    </xf>
    <xf numFmtId="0" fontId="0" fillId="8" borderId="33" xfId="0" applyFill="1" applyBorder="1" applyAlignment="1" applyProtection="1">
      <alignment vertical="top" wrapText="1"/>
    </xf>
    <xf numFmtId="0" fontId="24" fillId="0" borderId="21" xfId="0" applyFont="1" applyBorder="1" applyAlignment="1" applyProtection="1">
      <alignment vertical="top" wrapText="1"/>
    </xf>
    <xf numFmtId="0" fontId="5" fillId="9" borderId="10" xfId="0" applyFont="1" applyFill="1" applyBorder="1" applyAlignment="1" applyProtection="1">
      <alignment horizontal="right" vertical="top" wrapText="1"/>
    </xf>
    <xf numFmtId="0" fontId="0" fillId="9" borderId="1" xfId="0" applyFill="1" applyBorder="1" applyAlignment="1" applyProtection="1">
      <alignment vertical="top" wrapText="1"/>
    </xf>
    <xf numFmtId="164" fontId="3" fillId="9" borderId="35" xfId="0" applyNumberFormat="1" applyFont="1" applyFill="1" applyBorder="1" applyAlignment="1" applyProtection="1">
      <alignment horizontal="right" vertical="top" wrapText="1"/>
    </xf>
    <xf numFmtId="0" fontId="3" fillId="3" borderId="6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top" wrapText="1"/>
    </xf>
    <xf numFmtId="0" fontId="20" fillId="3" borderId="9" xfId="0" applyFont="1" applyFill="1" applyBorder="1" applyAlignment="1" applyProtection="1">
      <alignment horizontal="center" vertical="top" wrapText="1"/>
    </xf>
    <xf numFmtId="0" fontId="3" fillId="10" borderId="26" xfId="0" applyFont="1" applyFill="1" applyBorder="1" applyAlignment="1" applyProtection="1">
      <alignment horizontal="left" vertical="top" wrapText="1"/>
    </xf>
    <xf numFmtId="0" fontId="0" fillId="8" borderId="8" xfId="0" applyFill="1" applyBorder="1" applyAlignment="1" applyProtection="1">
      <alignment vertical="top" wrapText="1"/>
    </xf>
    <xf numFmtId="0" fontId="0" fillId="8" borderId="7" xfId="0" applyFill="1" applyBorder="1" applyAlignment="1" applyProtection="1">
      <alignment vertical="top" wrapText="1"/>
    </xf>
    <xf numFmtId="0" fontId="0" fillId="8" borderId="9" xfId="0" applyFill="1" applyBorder="1" applyAlignment="1" applyProtection="1">
      <alignment vertical="top" wrapText="1"/>
    </xf>
    <xf numFmtId="0" fontId="0" fillId="8" borderId="36" xfId="0" applyFill="1" applyBorder="1" applyAlignment="1" applyProtection="1">
      <alignment vertical="top" wrapText="1"/>
    </xf>
    <xf numFmtId="2" fontId="0" fillId="8" borderId="36" xfId="0" applyNumberFormat="1" applyFill="1" applyBorder="1" applyAlignment="1" applyProtection="1">
      <alignment vertical="top" wrapText="1"/>
    </xf>
    <xf numFmtId="0" fontId="10" fillId="9" borderId="0" xfId="0" applyFont="1" applyFill="1" applyBorder="1" applyAlignment="1" applyProtection="1">
      <alignment horizontal="right" vertical="top" wrapText="1"/>
    </xf>
    <xf numFmtId="0" fontId="0" fillId="9" borderId="10" xfId="0" applyFill="1" applyBorder="1" applyAlignment="1" applyProtection="1">
      <alignment horizontal="right" vertical="top" wrapText="1"/>
    </xf>
    <xf numFmtId="2" fontId="0" fillId="9" borderId="1" xfId="0" applyNumberFormat="1" applyFill="1" applyBorder="1" applyAlignment="1" applyProtection="1">
      <alignment vertical="top" wrapText="1"/>
    </xf>
    <xf numFmtId="164" fontId="14" fillId="3" borderId="7" xfId="0" applyNumberFormat="1" applyFont="1" applyFill="1" applyBorder="1" applyAlignment="1" applyProtection="1">
      <alignment horizontal="center" vertical="top" wrapText="1"/>
    </xf>
    <xf numFmtId="0" fontId="0" fillId="0" borderId="22" xfId="0" applyBorder="1" applyAlignment="1" applyProtection="1">
      <alignment vertical="top" wrapText="1"/>
    </xf>
    <xf numFmtId="2" fontId="0" fillId="0" borderId="1" xfId="0" applyNumberFormat="1" applyBorder="1" applyAlignment="1" applyProtection="1">
      <alignment vertical="top" wrapText="1"/>
    </xf>
    <xf numFmtId="0" fontId="0" fillId="0" borderId="23" xfId="0" applyBorder="1" applyAlignment="1" applyProtection="1">
      <alignment vertical="top" wrapText="1"/>
    </xf>
    <xf numFmtId="0" fontId="0" fillId="0" borderId="33" xfId="0" applyBorder="1" applyAlignment="1" applyProtection="1">
      <alignment vertical="top" wrapText="1"/>
    </xf>
    <xf numFmtId="0" fontId="0" fillId="0" borderId="34" xfId="0" applyBorder="1" applyAlignment="1" applyProtection="1">
      <alignment vertical="top" wrapText="1"/>
    </xf>
    <xf numFmtId="0" fontId="0" fillId="8" borderId="34" xfId="0" applyFill="1" applyBorder="1" applyAlignment="1" applyProtection="1">
      <alignment vertical="top" wrapText="1"/>
    </xf>
    <xf numFmtId="0" fontId="0" fillId="8" borderId="22" xfId="0" applyFill="1" applyBorder="1" applyAlignment="1" applyProtection="1">
      <alignment vertical="top" wrapText="1"/>
    </xf>
    <xf numFmtId="0" fontId="0" fillId="8" borderId="1" xfId="0" applyFill="1" applyBorder="1" applyAlignment="1" applyProtection="1">
      <alignment vertical="top" wrapText="1"/>
    </xf>
    <xf numFmtId="2" fontId="0" fillId="8" borderId="1" xfId="0" applyNumberFormat="1" applyFill="1" applyBorder="1" applyAlignment="1" applyProtection="1">
      <alignment vertical="top" wrapText="1"/>
    </xf>
    <xf numFmtId="164" fontId="0" fillId="8" borderId="25" xfId="0" applyNumberFormat="1" applyFill="1" applyBorder="1" applyAlignment="1" applyProtection="1">
      <alignment horizontal="center" vertical="top" wrapText="1"/>
    </xf>
    <xf numFmtId="164" fontId="0" fillId="9" borderId="1" xfId="0" applyNumberFormat="1" applyFill="1" applyBorder="1" applyAlignment="1" applyProtection="1">
      <alignment vertical="top" wrapText="1"/>
    </xf>
    <xf numFmtId="0" fontId="15" fillId="3" borderId="12" xfId="0" applyFont="1" applyFill="1" applyBorder="1" applyAlignment="1" applyProtection="1">
      <alignment vertical="top" wrapText="1"/>
    </xf>
    <xf numFmtId="0" fontId="15" fillId="3" borderId="9" xfId="0" applyFont="1" applyFill="1" applyBorder="1" applyAlignment="1" applyProtection="1">
      <alignment vertical="top" wrapText="1"/>
    </xf>
    <xf numFmtId="0" fontId="14" fillId="3" borderId="12" xfId="0" applyFont="1" applyFill="1" applyBorder="1" applyAlignment="1" applyProtection="1">
      <alignment vertical="top" wrapText="1"/>
    </xf>
    <xf numFmtId="0" fontId="14" fillId="3" borderId="1" xfId="0" applyFont="1" applyFill="1" applyBorder="1" applyAlignment="1" applyProtection="1">
      <alignment vertical="top" wrapText="1"/>
    </xf>
    <xf numFmtId="164" fontId="0" fillId="8" borderId="21" xfId="0" applyNumberFormat="1" applyFill="1" applyBorder="1" applyAlignment="1" applyProtection="1">
      <alignment horizontal="center" vertical="top" wrapText="1"/>
    </xf>
    <xf numFmtId="0" fontId="6" fillId="0" borderId="17" xfId="0" applyFont="1" applyBorder="1" applyAlignment="1" applyProtection="1">
      <alignment vertical="top" wrapText="1"/>
    </xf>
    <xf numFmtId="0" fontId="18" fillId="0" borderId="2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vertical="top" wrapText="1"/>
    </xf>
    <xf numFmtId="0" fontId="3" fillId="3" borderId="12" xfId="0" applyFont="1" applyFill="1" applyBorder="1" applyAlignment="1" applyProtection="1">
      <alignment horizontal="left" vertical="top" wrapText="1"/>
    </xf>
    <xf numFmtId="0" fontId="3" fillId="3" borderId="12" xfId="0" applyFont="1" applyFill="1" applyBorder="1" applyAlignment="1" applyProtection="1">
      <alignment vertical="top" wrapText="1"/>
    </xf>
    <xf numFmtId="0" fontId="23" fillId="12" borderId="1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top" wrapText="1"/>
    </xf>
    <xf numFmtId="0" fontId="23" fillId="7" borderId="1" xfId="1" applyFill="1" applyBorder="1" applyProtection="1">
      <protection locked="0"/>
    </xf>
    <xf numFmtId="167" fontId="0" fillId="7" borderId="1" xfId="2" applyFont="1" applyFill="1" applyBorder="1" applyProtection="1">
      <protection locked="0"/>
    </xf>
    <xf numFmtId="0" fontId="22" fillId="5" borderId="1" xfId="1" applyFont="1" applyFill="1" applyBorder="1" applyProtection="1"/>
    <xf numFmtId="0" fontId="22" fillId="0" borderId="1" xfId="1" applyFont="1" applyBorder="1" applyProtection="1"/>
    <xf numFmtId="0" fontId="23" fillId="0" borderId="0" xfId="1" applyProtection="1"/>
    <xf numFmtId="167" fontId="22" fillId="0" borderId="1" xfId="1" applyNumberFormat="1" applyFont="1" applyBorder="1" applyProtection="1"/>
    <xf numFmtId="0" fontId="23" fillId="0" borderId="1" xfId="1" applyBorder="1" applyProtection="1"/>
    <xf numFmtId="0" fontId="21" fillId="5" borderId="1" xfId="1" applyFont="1" applyFill="1" applyBorder="1" applyAlignment="1" applyProtection="1">
      <alignment horizontal="center"/>
    </xf>
    <xf numFmtId="0" fontId="22" fillId="0" borderId="1" xfId="1" applyFont="1" applyBorder="1" applyAlignment="1" applyProtection="1">
      <alignment horizontal="center"/>
    </xf>
    <xf numFmtId="167" fontId="0" fillId="11" borderId="1" xfId="2" applyFont="1" applyFill="1" applyBorder="1" applyProtection="1"/>
    <xf numFmtId="0" fontId="23" fillId="0" borderId="1" xfId="1" applyBorder="1" applyAlignment="1" applyProtection="1">
      <alignment wrapText="1"/>
    </xf>
    <xf numFmtId="166" fontId="23" fillId="0" borderId="0" xfId="1" applyNumberFormat="1" applyProtection="1"/>
    <xf numFmtId="167" fontId="0" fillId="0" borderId="1" xfId="2" applyFont="1" applyBorder="1" applyProtection="1"/>
  </cellXfs>
  <cellStyles count="3">
    <cellStyle name="Normale" xfId="0" builtinId="0"/>
    <cellStyle name="Normale 2" xfId="1" xr:uid="{F8AF9772-1677-4244-BFD4-52048DAB7AA2}"/>
    <cellStyle name="Valuta 2" xfId="2" xr:uid="{F19A8E5E-3232-458E-B7F8-515663D9EA9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E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0DFA-FB52-45B7-AD39-697372C83705}">
  <dimension ref="A1:H76"/>
  <sheetViews>
    <sheetView showGridLines="0" showWhiteSpace="0" zoomScaleNormal="100" workbookViewId="0"/>
  </sheetViews>
  <sheetFormatPr defaultRowHeight="14"/>
  <cols>
    <col min="1" max="1" width="25.08203125" style="17" customWidth="1"/>
    <col min="2" max="2" width="21.75" style="17" customWidth="1"/>
    <col min="3" max="3" width="17.75" style="17" customWidth="1"/>
    <col min="4" max="4" width="16.83203125" style="17" customWidth="1"/>
    <col min="5" max="5" width="18.25" style="17" customWidth="1"/>
    <col min="6" max="6" width="15.75" style="17" customWidth="1"/>
    <col min="7" max="7" width="17.75" style="17" customWidth="1"/>
    <col min="8" max="8" width="28.83203125" style="17" customWidth="1"/>
    <col min="9" max="9" width="22.33203125" style="17" customWidth="1"/>
    <col min="10" max="16384" width="8.6640625" style="17"/>
  </cols>
  <sheetData>
    <row r="1" spans="1:8" ht="65.5" customHeight="1" thickBot="1">
      <c r="A1" s="63" t="s">
        <v>20</v>
      </c>
      <c r="B1" s="7" t="s">
        <v>24</v>
      </c>
      <c r="C1" s="8" t="s">
        <v>19</v>
      </c>
      <c r="D1" s="9"/>
      <c r="E1" s="9"/>
      <c r="F1" s="9"/>
      <c r="G1" s="10"/>
      <c r="H1" s="62" t="s">
        <v>65</v>
      </c>
    </row>
    <row r="2" spans="1:8" ht="25.5" customHeight="1" thickBot="1">
      <c r="A2" s="48"/>
      <c r="B2" s="49"/>
      <c r="C2" s="50"/>
      <c r="D2" s="50"/>
      <c r="E2" s="50"/>
      <c r="F2" s="50"/>
      <c r="G2" s="51"/>
    </row>
    <row r="3" spans="1:8" ht="31.5" thickBot="1">
      <c r="A3" s="52" t="s">
        <v>3</v>
      </c>
      <c r="B3" s="53"/>
      <c r="C3" s="54"/>
      <c r="D3" s="55"/>
      <c r="E3" s="54"/>
      <c r="F3" s="55"/>
      <c r="G3" s="56"/>
    </row>
    <row r="4" spans="1:8" ht="62.5" customHeight="1">
      <c r="A4" s="44" t="s">
        <v>29</v>
      </c>
      <c r="B4" s="57" t="s">
        <v>30</v>
      </c>
      <c r="C4" s="58" t="s">
        <v>31</v>
      </c>
      <c r="D4" s="59" t="s">
        <v>27</v>
      </c>
      <c r="E4" s="60" t="s">
        <v>28</v>
      </c>
      <c r="F4" s="61" t="s">
        <v>5</v>
      </c>
      <c r="G4" s="46" t="s">
        <v>18</v>
      </c>
      <c r="H4" s="46" t="s">
        <v>21</v>
      </c>
    </row>
    <row r="5" spans="1:8">
      <c r="A5" s="30" t="s">
        <v>23</v>
      </c>
      <c r="B5" s="1"/>
      <c r="C5" s="28">
        <v>1</v>
      </c>
      <c r="D5" s="2"/>
      <c r="E5" s="28">
        <v>1720</v>
      </c>
      <c r="F5" s="29">
        <f>D5/E5</f>
        <v>0</v>
      </c>
      <c r="G5" s="3"/>
      <c r="H5" s="47">
        <f>F5*G5</f>
        <v>0</v>
      </c>
    </row>
    <row r="6" spans="1:8">
      <c r="A6" s="30" t="s">
        <v>23</v>
      </c>
      <c r="B6" s="1"/>
      <c r="C6" s="28">
        <v>1</v>
      </c>
      <c r="D6" s="2"/>
      <c r="E6" s="28">
        <v>1720</v>
      </c>
      <c r="F6" s="29">
        <f>D6/E6</f>
        <v>0</v>
      </c>
      <c r="G6" s="3"/>
      <c r="H6" s="27">
        <f t="shared" ref="H6:H8" si="0">F6*G6</f>
        <v>0</v>
      </c>
    </row>
    <row r="7" spans="1:8">
      <c r="A7" s="30" t="s">
        <v>23</v>
      </c>
      <c r="B7" s="1"/>
      <c r="C7" s="28">
        <v>1</v>
      </c>
      <c r="D7" s="2"/>
      <c r="E7" s="28">
        <v>1720</v>
      </c>
      <c r="F7" s="29">
        <f t="shared" ref="F7:F13" si="1">D7/E7</f>
        <v>0</v>
      </c>
      <c r="G7" s="3"/>
      <c r="H7" s="27">
        <f t="shared" si="0"/>
        <v>0</v>
      </c>
    </row>
    <row r="8" spans="1:8">
      <c r="A8" s="30" t="s">
        <v>23</v>
      </c>
      <c r="B8" s="1"/>
      <c r="C8" s="28">
        <v>1</v>
      </c>
      <c r="D8" s="2"/>
      <c r="E8" s="28">
        <v>1720</v>
      </c>
      <c r="F8" s="29">
        <f t="shared" si="1"/>
        <v>0</v>
      </c>
      <c r="G8" s="3"/>
      <c r="H8" s="27">
        <f t="shared" si="0"/>
        <v>0</v>
      </c>
    </row>
    <row r="9" spans="1:8">
      <c r="A9" s="32" t="s">
        <v>25</v>
      </c>
      <c r="B9" s="33"/>
      <c r="C9" s="34"/>
      <c r="D9" s="35"/>
      <c r="E9" s="34"/>
      <c r="F9" s="36"/>
      <c r="G9" s="37"/>
      <c r="H9" s="37">
        <f>H5+H6+H7+H8</f>
        <v>0</v>
      </c>
    </row>
    <row r="10" spans="1:8">
      <c r="A10" s="30" t="s">
        <v>4</v>
      </c>
      <c r="B10" s="1"/>
      <c r="C10" s="28">
        <v>1</v>
      </c>
      <c r="D10" s="2"/>
      <c r="E10" s="28">
        <v>1720</v>
      </c>
      <c r="F10" s="29">
        <f>D10/E10</f>
        <v>0</v>
      </c>
      <c r="G10" s="3"/>
      <c r="H10" s="27">
        <f>F10*G10</f>
        <v>0</v>
      </c>
    </row>
    <row r="11" spans="1:8">
      <c r="A11" s="30" t="s">
        <v>4</v>
      </c>
      <c r="B11" s="1"/>
      <c r="C11" s="28">
        <v>1</v>
      </c>
      <c r="D11" s="2"/>
      <c r="E11" s="28">
        <v>1720</v>
      </c>
      <c r="F11" s="29">
        <f t="shared" si="1"/>
        <v>0</v>
      </c>
      <c r="G11" s="3"/>
      <c r="H11" s="27">
        <f t="shared" ref="H11:H13" si="2">F11*G11</f>
        <v>0</v>
      </c>
    </row>
    <row r="12" spans="1:8">
      <c r="A12" s="30" t="s">
        <v>4</v>
      </c>
      <c r="B12" s="1"/>
      <c r="C12" s="28">
        <v>1</v>
      </c>
      <c r="D12" s="2"/>
      <c r="E12" s="28">
        <v>1720</v>
      </c>
      <c r="F12" s="29">
        <f t="shared" si="1"/>
        <v>0</v>
      </c>
      <c r="G12" s="3"/>
      <c r="H12" s="27">
        <f t="shared" si="2"/>
        <v>0</v>
      </c>
    </row>
    <row r="13" spans="1:8">
      <c r="A13" s="31" t="s">
        <v>4</v>
      </c>
      <c r="B13" s="4"/>
      <c r="C13" s="28">
        <v>1</v>
      </c>
      <c r="D13" s="5"/>
      <c r="E13" s="28">
        <v>1720</v>
      </c>
      <c r="F13" s="29">
        <f t="shared" si="1"/>
        <v>0</v>
      </c>
      <c r="G13" s="6"/>
      <c r="H13" s="27">
        <f t="shared" si="2"/>
        <v>0</v>
      </c>
    </row>
    <row r="14" spans="1:8">
      <c r="A14" s="11" t="s">
        <v>26</v>
      </c>
      <c r="B14" s="12"/>
      <c r="C14" s="13"/>
      <c r="D14" s="14"/>
      <c r="E14" s="13"/>
      <c r="F14" s="15"/>
      <c r="G14" s="16"/>
      <c r="H14" s="38">
        <f>H10+H11+H12+H13</f>
        <v>0</v>
      </c>
    </row>
    <row r="15" spans="1:8" ht="28.5" thickBot="1">
      <c r="A15" s="39" t="s">
        <v>12</v>
      </c>
      <c r="B15" s="40"/>
      <c r="C15" s="19"/>
      <c r="D15" s="41"/>
      <c r="E15" s="42"/>
      <c r="F15" s="42"/>
      <c r="G15" s="42"/>
      <c r="H15" s="42">
        <f>H9+H14</f>
        <v>0</v>
      </c>
    </row>
    <row r="16" spans="1:8" ht="49" customHeight="1">
      <c r="A16" s="43" t="s">
        <v>32</v>
      </c>
      <c r="B16" s="44" t="s">
        <v>66</v>
      </c>
      <c r="C16" s="45" t="s">
        <v>31</v>
      </c>
      <c r="D16" s="46" t="s">
        <v>27</v>
      </c>
      <c r="E16" s="46" t="s">
        <v>28</v>
      </c>
      <c r="F16" s="46" t="s">
        <v>5</v>
      </c>
      <c r="G16" s="46" t="s">
        <v>18</v>
      </c>
      <c r="H16" s="46" t="s">
        <v>21</v>
      </c>
    </row>
    <row r="17" spans="1:8">
      <c r="A17" s="30" t="s">
        <v>23</v>
      </c>
      <c r="B17" s="1"/>
      <c r="C17" s="28">
        <v>1</v>
      </c>
      <c r="D17" s="2"/>
      <c r="E17" s="28">
        <v>1720</v>
      </c>
      <c r="F17" s="29">
        <f>D17/E17</f>
        <v>0</v>
      </c>
      <c r="G17" s="3"/>
      <c r="H17" s="27">
        <f>F17*G17</f>
        <v>0</v>
      </c>
    </row>
    <row r="18" spans="1:8">
      <c r="A18" s="30" t="s">
        <v>23</v>
      </c>
      <c r="B18" s="1"/>
      <c r="C18" s="28">
        <v>1</v>
      </c>
      <c r="D18" s="2"/>
      <c r="E18" s="28">
        <v>1720</v>
      </c>
      <c r="F18" s="29">
        <f>D18/E18</f>
        <v>0</v>
      </c>
      <c r="G18" s="3"/>
      <c r="H18" s="27">
        <f t="shared" ref="H18:H20" si="3">F18*G18</f>
        <v>0</v>
      </c>
    </row>
    <row r="19" spans="1:8">
      <c r="A19" s="30" t="s">
        <v>23</v>
      </c>
      <c r="B19" s="1"/>
      <c r="C19" s="28">
        <v>1</v>
      </c>
      <c r="D19" s="2"/>
      <c r="E19" s="28">
        <v>1720</v>
      </c>
      <c r="F19" s="29">
        <f t="shared" ref="F19:F20" si="4">D19/E19</f>
        <v>0</v>
      </c>
      <c r="G19" s="3"/>
      <c r="H19" s="27">
        <f t="shared" si="3"/>
        <v>0</v>
      </c>
    </row>
    <row r="20" spans="1:8">
      <c r="A20" s="30" t="s">
        <v>23</v>
      </c>
      <c r="B20" s="1"/>
      <c r="C20" s="28">
        <v>1</v>
      </c>
      <c r="D20" s="2"/>
      <c r="E20" s="28">
        <v>1720</v>
      </c>
      <c r="F20" s="29">
        <f t="shared" si="4"/>
        <v>0</v>
      </c>
      <c r="G20" s="3"/>
      <c r="H20" s="27">
        <f t="shared" si="3"/>
        <v>0</v>
      </c>
    </row>
    <row r="21" spans="1:8">
      <c r="A21" s="32" t="s">
        <v>25</v>
      </c>
      <c r="B21" s="33"/>
      <c r="C21" s="34"/>
      <c r="D21" s="35"/>
      <c r="E21" s="34"/>
      <c r="F21" s="36"/>
      <c r="G21" s="37"/>
      <c r="H21" s="37">
        <f>H17+H18+H19+H20</f>
        <v>0</v>
      </c>
    </row>
    <row r="22" spans="1:8">
      <c r="A22" s="30" t="s">
        <v>4</v>
      </c>
      <c r="B22" s="1"/>
      <c r="C22" s="28">
        <v>1</v>
      </c>
      <c r="D22" s="2"/>
      <c r="E22" s="28">
        <v>1720</v>
      </c>
      <c r="F22" s="29">
        <f>D22/E22</f>
        <v>0</v>
      </c>
      <c r="G22" s="3"/>
      <c r="H22" s="27">
        <f>F22*G22</f>
        <v>0</v>
      </c>
    </row>
    <row r="23" spans="1:8">
      <c r="A23" s="30" t="s">
        <v>4</v>
      </c>
      <c r="B23" s="1"/>
      <c r="C23" s="28">
        <v>1</v>
      </c>
      <c r="D23" s="2"/>
      <c r="E23" s="28">
        <v>1720</v>
      </c>
      <c r="F23" s="29">
        <f t="shared" ref="F23:F25" si="5">D23/E23</f>
        <v>0</v>
      </c>
      <c r="G23" s="3"/>
      <c r="H23" s="27">
        <f t="shared" ref="H23:H25" si="6">F23*G23</f>
        <v>0</v>
      </c>
    </row>
    <row r="24" spans="1:8">
      <c r="A24" s="30" t="s">
        <v>4</v>
      </c>
      <c r="B24" s="1"/>
      <c r="C24" s="28">
        <v>1</v>
      </c>
      <c r="D24" s="2"/>
      <c r="E24" s="28">
        <v>1720</v>
      </c>
      <c r="F24" s="29">
        <f t="shared" si="5"/>
        <v>0</v>
      </c>
      <c r="G24" s="3"/>
      <c r="H24" s="27">
        <f t="shared" si="6"/>
        <v>0</v>
      </c>
    </row>
    <row r="25" spans="1:8">
      <c r="A25" s="31" t="s">
        <v>4</v>
      </c>
      <c r="B25" s="4"/>
      <c r="C25" s="28">
        <v>1</v>
      </c>
      <c r="D25" s="5"/>
      <c r="E25" s="28">
        <v>1720</v>
      </c>
      <c r="F25" s="29">
        <f t="shared" si="5"/>
        <v>0</v>
      </c>
      <c r="G25" s="6"/>
      <c r="H25" s="27">
        <f t="shared" si="6"/>
        <v>0</v>
      </c>
    </row>
    <row r="26" spans="1:8">
      <c r="A26" s="11" t="s">
        <v>26</v>
      </c>
      <c r="B26" s="12"/>
      <c r="C26" s="13"/>
      <c r="D26" s="14"/>
      <c r="E26" s="13"/>
      <c r="F26" s="15"/>
      <c r="G26" s="16"/>
      <c r="H26" s="16">
        <f>H22+H23+H24+H25</f>
        <v>0</v>
      </c>
    </row>
    <row r="27" spans="1:8" ht="28">
      <c r="A27" s="18" t="s">
        <v>46</v>
      </c>
      <c r="B27" s="19"/>
      <c r="C27" s="19"/>
      <c r="D27" s="20"/>
      <c r="E27" s="19"/>
      <c r="F27" s="19"/>
      <c r="G27" s="21"/>
      <c r="H27" s="21">
        <f>H21+H26</f>
        <v>0</v>
      </c>
    </row>
    <row r="28" spans="1:8" ht="44.25" customHeight="1">
      <c r="A28" s="22" t="s">
        <v>10</v>
      </c>
      <c r="B28" s="23">
        <f>H15+H27</f>
        <v>0</v>
      </c>
    </row>
    <row r="29" spans="1:8" ht="27.75" customHeight="1">
      <c r="A29" s="24"/>
      <c r="B29" s="25"/>
    </row>
    <row r="30" spans="1:8" ht="45" customHeight="1"/>
    <row r="72" spans="1:5" ht="51.75" customHeight="1"/>
    <row r="73" spans="1:5">
      <c r="C73" s="26"/>
      <c r="D73" s="26"/>
      <c r="E73" s="26"/>
    </row>
    <row r="74" spans="1:5" ht="27" customHeight="1">
      <c r="C74" s="26"/>
      <c r="D74" s="26"/>
      <c r="E74" s="26"/>
    </row>
    <row r="75" spans="1:5" ht="14" customHeight="1">
      <c r="A75" s="26" t="s">
        <v>6</v>
      </c>
      <c r="B75" s="26"/>
    </row>
    <row r="76" spans="1:5" ht="45.75" customHeight="1">
      <c r="A76" s="26"/>
      <c r="B76" s="26"/>
    </row>
  </sheetData>
  <sheetProtection algorithmName="SHA-512" hashValue="phS1GLrw3PJXnm4iYukPPqIt4oXhmz52aWWc4n5eUPiGX60W+ktB452ce0xHESSE/WvKfvl4h2oqfYaXlTOu0w==" saltValue="oQ9OH4r0LEaNvH2jtY9+RQ==" spinCount="100000" sheet="1" insertRows="0" autoFilter="0"/>
  <dataConsolidate/>
  <mergeCells count="2">
    <mergeCell ref="B3:G3"/>
    <mergeCell ref="C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D558-D572-469B-8696-509443545D99}">
  <dimension ref="A1:G83"/>
  <sheetViews>
    <sheetView showGridLines="0" topLeftCell="A7" workbookViewId="0"/>
  </sheetViews>
  <sheetFormatPr defaultRowHeight="14"/>
  <cols>
    <col min="1" max="1" width="27.75" style="70" customWidth="1"/>
    <col min="2" max="2" width="20.08203125" style="70" customWidth="1"/>
    <col min="3" max="3" width="23.08203125" style="70" customWidth="1"/>
    <col min="4" max="4" width="28.25" style="70" customWidth="1"/>
    <col min="5" max="5" width="19.83203125" style="70" customWidth="1"/>
    <col min="6" max="6" width="18.4140625" style="70" customWidth="1"/>
    <col min="7" max="7" width="17.75" style="70" customWidth="1"/>
    <col min="8" max="8" width="35.58203125" style="70" customWidth="1"/>
    <col min="9" max="16384" width="8.6640625" style="70"/>
  </cols>
  <sheetData>
    <row r="1" spans="1:7" ht="96" customHeight="1" thickBot="1">
      <c r="A1" s="124" t="s">
        <v>20</v>
      </c>
      <c r="B1" s="7" t="s">
        <v>24</v>
      </c>
      <c r="C1" s="123" t="s">
        <v>64</v>
      </c>
    </row>
    <row r="2" spans="1:7" ht="34.5" customHeight="1" thickBot="1">
      <c r="B2" s="114"/>
      <c r="C2" s="115" t="s">
        <v>33</v>
      </c>
      <c r="D2" s="116"/>
      <c r="E2" s="116"/>
      <c r="F2" s="116"/>
      <c r="G2" s="116"/>
    </row>
    <row r="3" spans="1:7" ht="47" thickBot="1">
      <c r="A3" s="117" t="s">
        <v>35</v>
      </c>
      <c r="B3" s="118" t="s">
        <v>36</v>
      </c>
      <c r="C3" s="119" t="s">
        <v>17</v>
      </c>
      <c r="D3" s="120" t="s">
        <v>34</v>
      </c>
    </row>
    <row r="4" spans="1:7" ht="47" customHeight="1">
      <c r="A4" s="85" t="s">
        <v>0</v>
      </c>
      <c r="B4" s="121"/>
      <c r="C4" s="122"/>
      <c r="D4" s="70" t="s">
        <v>37</v>
      </c>
    </row>
    <row r="5" spans="1:7" ht="28">
      <c r="A5" s="78" t="s">
        <v>23</v>
      </c>
      <c r="B5" s="81" t="s">
        <v>8</v>
      </c>
      <c r="C5" s="64"/>
    </row>
    <row r="6" spans="1:7">
      <c r="A6" s="78" t="s">
        <v>23</v>
      </c>
      <c r="B6" s="81" t="s">
        <v>9</v>
      </c>
      <c r="C6" s="64"/>
    </row>
    <row r="7" spans="1:7">
      <c r="A7" s="78" t="s">
        <v>23</v>
      </c>
      <c r="B7" s="81" t="s">
        <v>39</v>
      </c>
      <c r="C7" s="64"/>
    </row>
    <row r="8" spans="1:7">
      <c r="A8" s="68" t="s">
        <v>40</v>
      </c>
      <c r="B8" s="68"/>
      <c r="C8" s="113">
        <f>C5+C6+C7</f>
        <v>0</v>
      </c>
    </row>
    <row r="9" spans="1:7" ht="28">
      <c r="A9" s="78" t="s">
        <v>38</v>
      </c>
      <c r="B9" s="78" t="s">
        <v>8</v>
      </c>
      <c r="C9" s="64"/>
    </row>
    <row r="10" spans="1:7">
      <c r="A10" s="78" t="s">
        <v>4</v>
      </c>
      <c r="B10" s="78" t="s">
        <v>9</v>
      </c>
      <c r="C10" s="64"/>
    </row>
    <row r="11" spans="1:7">
      <c r="A11" s="78" t="s">
        <v>4</v>
      </c>
      <c r="B11" s="78" t="s">
        <v>39</v>
      </c>
      <c r="C11" s="64"/>
    </row>
    <row r="12" spans="1:7">
      <c r="A12" s="68" t="s">
        <v>41</v>
      </c>
      <c r="B12" s="68"/>
      <c r="C12" s="107">
        <f>C9+C10+C11</f>
        <v>0</v>
      </c>
    </row>
    <row r="13" spans="1:7" ht="14.5" thickBot="1">
      <c r="A13" s="71" t="s">
        <v>14</v>
      </c>
      <c r="B13" s="82"/>
      <c r="C13" s="108">
        <f>C8+C12</f>
        <v>0</v>
      </c>
    </row>
    <row r="14" spans="1:7" ht="42">
      <c r="A14" s="85" t="s">
        <v>13</v>
      </c>
      <c r="B14" s="109" t="s">
        <v>36</v>
      </c>
      <c r="C14" s="110" t="s">
        <v>42</v>
      </c>
      <c r="D14" s="111" t="s">
        <v>43</v>
      </c>
      <c r="E14" s="112" t="s">
        <v>44</v>
      </c>
      <c r="F14" s="112" t="s">
        <v>45</v>
      </c>
    </row>
    <row r="15" spans="1:7" ht="28">
      <c r="A15" s="78" t="s">
        <v>23</v>
      </c>
      <c r="B15" s="100" t="s">
        <v>67</v>
      </c>
      <c r="C15" s="65"/>
      <c r="D15" s="98">
        <v>3</v>
      </c>
      <c r="E15" s="77">
        <v>1</v>
      </c>
      <c r="F15" s="99">
        <f>C15/D15*E15</f>
        <v>0</v>
      </c>
    </row>
    <row r="16" spans="1:7" ht="30.5" customHeight="1">
      <c r="A16" s="78" t="s">
        <v>23</v>
      </c>
      <c r="B16" s="100" t="s">
        <v>7</v>
      </c>
      <c r="C16" s="65"/>
      <c r="D16" s="98">
        <v>5</v>
      </c>
      <c r="E16" s="77">
        <v>1</v>
      </c>
      <c r="F16" s="99">
        <f>C16/D16*E16</f>
        <v>0</v>
      </c>
    </row>
    <row r="17" spans="1:6" ht="30.5" customHeight="1">
      <c r="A17" s="101" t="s">
        <v>23</v>
      </c>
      <c r="B17" s="102" t="s">
        <v>68</v>
      </c>
      <c r="C17" s="65"/>
      <c r="D17" s="98">
        <v>3</v>
      </c>
      <c r="E17" s="77">
        <v>1</v>
      </c>
      <c r="F17" s="99">
        <f>C17/D17*E17</f>
        <v>0</v>
      </c>
    </row>
    <row r="18" spans="1:6">
      <c r="A18" s="80" t="s">
        <v>40</v>
      </c>
      <c r="B18" s="103"/>
      <c r="C18" s="68"/>
      <c r="D18" s="104"/>
      <c r="E18" s="105"/>
      <c r="F18" s="106">
        <f>F15+F16+F17</f>
        <v>0</v>
      </c>
    </row>
    <row r="19" spans="1:6" ht="28">
      <c r="A19" s="77" t="s">
        <v>4</v>
      </c>
      <c r="B19" s="100" t="s">
        <v>67</v>
      </c>
      <c r="C19" s="65"/>
      <c r="D19" s="98">
        <v>3</v>
      </c>
      <c r="E19" s="77">
        <v>1</v>
      </c>
      <c r="F19" s="99">
        <f>C19/D19*E19</f>
        <v>0</v>
      </c>
    </row>
    <row r="20" spans="1:6" ht="42">
      <c r="A20" s="79" t="s">
        <v>38</v>
      </c>
      <c r="B20" s="100" t="s">
        <v>7</v>
      </c>
      <c r="C20" s="65"/>
      <c r="D20" s="98">
        <v>5</v>
      </c>
      <c r="E20" s="77">
        <v>1</v>
      </c>
      <c r="F20" s="99">
        <f t="shared" ref="F20" si="0">C20/D20*E20</f>
        <v>0</v>
      </c>
    </row>
    <row r="21" spans="1:6">
      <c r="A21" s="101" t="s">
        <v>4</v>
      </c>
      <c r="B21" s="102" t="s">
        <v>68</v>
      </c>
      <c r="C21" s="65"/>
      <c r="D21" s="98">
        <v>3</v>
      </c>
      <c r="E21" s="77">
        <v>1</v>
      </c>
      <c r="F21" s="99">
        <f>C21/D21*E21</f>
        <v>0</v>
      </c>
    </row>
    <row r="22" spans="1:6" ht="14.5" thickBot="1">
      <c r="A22" s="68" t="s">
        <v>41</v>
      </c>
      <c r="B22" s="89"/>
      <c r="C22" s="90"/>
      <c r="D22" s="91"/>
      <c r="E22" s="92"/>
      <c r="F22" s="93">
        <f>F19+F20+F21</f>
        <v>0</v>
      </c>
    </row>
    <row r="23" spans="1:6" ht="28.5" thickBot="1">
      <c r="A23" s="94" t="s">
        <v>47</v>
      </c>
      <c r="B23" s="95"/>
      <c r="C23" s="83"/>
      <c r="D23" s="83"/>
      <c r="E23" s="83"/>
      <c r="F23" s="96">
        <f>F18+F22</f>
        <v>0</v>
      </c>
    </row>
    <row r="24" spans="1:6">
      <c r="A24" s="85" t="s">
        <v>1</v>
      </c>
      <c r="B24" s="86"/>
      <c r="C24" s="97" t="s">
        <v>48</v>
      </c>
    </row>
    <row r="25" spans="1:6">
      <c r="A25" s="88" t="s">
        <v>23</v>
      </c>
      <c r="B25" s="77"/>
      <c r="C25" s="66"/>
    </row>
    <row r="26" spans="1:6" ht="14.5" thickBot="1">
      <c r="A26" s="82" t="s">
        <v>15</v>
      </c>
      <c r="B26" s="83"/>
      <c r="C26" s="84">
        <f>C25</f>
        <v>0</v>
      </c>
    </row>
    <row r="27" spans="1:6">
      <c r="A27" s="85" t="s">
        <v>16</v>
      </c>
      <c r="B27" s="86"/>
      <c r="C27" s="87" t="s">
        <v>48</v>
      </c>
    </row>
    <row r="28" spans="1:6">
      <c r="A28" s="78" t="s">
        <v>23</v>
      </c>
      <c r="B28" s="81" t="s">
        <v>2</v>
      </c>
      <c r="C28" s="67"/>
    </row>
    <row r="29" spans="1:6">
      <c r="A29" s="78" t="s">
        <v>23</v>
      </c>
      <c r="B29" s="81" t="s">
        <v>39</v>
      </c>
      <c r="C29" s="67"/>
    </row>
    <row r="30" spans="1:6">
      <c r="A30" s="80" t="s">
        <v>40</v>
      </c>
      <c r="B30" s="68"/>
      <c r="C30" s="69">
        <f>C28+C29</f>
        <v>0</v>
      </c>
    </row>
    <row r="31" spans="1:6" ht="35.25" customHeight="1">
      <c r="A31" s="77" t="s">
        <v>4</v>
      </c>
      <c r="B31" s="78" t="s">
        <v>2</v>
      </c>
      <c r="C31" s="67"/>
    </row>
    <row r="32" spans="1:6" ht="15.5" customHeight="1">
      <c r="A32" s="79" t="s">
        <v>38</v>
      </c>
      <c r="B32" s="78" t="s">
        <v>39</v>
      </c>
      <c r="C32" s="67"/>
    </row>
    <row r="33" spans="1:3">
      <c r="A33" s="68" t="s">
        <v>41</v>
      </c>
      <c r="B33" s="68"/>
      <c r="C33" s="69">
        <f>C31+C32</f>
        <v>0</v>
      </c>
    </row>
    <row r="34" spans="1:3" ht="16" customHeight="1" thickBot="1">
      <c r="A34" s="71" t="s">
        <v>22</v>
      </c>
      <c r="B34" s="72"/>
      <c r="C34" s="73">
        <f>C30+C33</f>
        <v>0</v>
      </c>
    </row>
    <row r="35" spans="1:3" ht="45.5" thickBot="1">
      <c r="A35" s="74" t="s">
        <v>11</v>
      </c>
      <c r="B35" s="75">
        <f>C13+F23+C26+C34</f>
        <v>0</v>
      </c>
      <c r="C35" s="70" t="e">
        <f>IF('Altri Costi'!B35/'Spese di personale'!B28&lt;=0.4,"OK","ERRORE")</f>
        <v>#DIV/0!</v>
      </c>
    </row>
    <row r="37" spans="1:3">
      <c r="A37" s="76"/>
    </row>
    <row r="38" spans="1:3">
      <c r="B38" s="76"/>
      <c r="C38" s="76"/>
    </row>
    <row r="39" spans="1:3">
      <c r="B39" s="76"/>
      <c r="C39" s="76"/>
    </row>
    <row r="78" s="70" customFormat="1" ht="42.75" customHeight="1"/>
    <row r="81" spans="4:5" ht="14" customHeight="1"/>
    <row r="82" spans="4:5">
      <c r="D82" s="76"/>
      <c r="E82" s="76"/>
    </row>
    <row r="83" spans="4:5">
      <c r="D83" s="76"/>
      <c r="E83" s="76"/>
    </row>
  </sheetData>
  <sheetProtection algorithmName="SHA-512" hashValue="pPxAt4+mzIdQl2rq2/LmUfFs2XbIQt/s2+OrG0/wSCx7EB1Q3uFRxUi8PdQKtWuZ0D5Cx0YDZoKuT8Dv0Vd29A==" saltValue="i5vZgLmOAYzwYick9qgXJQ==" spinCount="100000" sheet="1" insertRows="0" autoFilter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2AD2-24E7-40C3-BA07-F80CC81BADD1}">
  <sheetPr>
    <tabColor rgb="FFFFFF00"/>
  </sheetPr>
  <dimension ref="A3:G19"/>
  <sheetViews>
    <sheetView tabSelected="1" zoomScale="85" zoomScaleNormal="85" workbookViewId="0">
      <selection activeCell="A16" sqref="A16"/>
    </sheetView>
  </sheetViews>
  <sheetFormatPr defaultRowHeight="13.5"/>
  <cols>
    <col min="1" max="1" width="43.33203125" style="129" customWidth="1"/>
    <col min="2" max="2" width="21.83203125" style="129" customWidth="1"/>
    <col min="3" max="3" width="13.4140625" style="129" customWidth="1"/>
    <col min="4" max="4" width="3.4140625" style="129" customWidth="1"/>
    <col min="5" max="5" width="44.25" style="129" customWidth="1"/>
    <col min="6" max="6" width="20.75" style="129" customWidth="1"/>
    <col min="7" max="7" width="14.08203125" style="129" customWidth="1"/>
    <col min="8" max="16384" width="8.6640625" style="129"/>
  </cols>
  <sheetData>
    <row r="3" spans="1:6" ht="21" customHeight="1">
      <c r="A3" s="132" t="s">
        <v>69</v>
      </c>
      <c r="B3" s="133" t="s">
        <v>60</v>
      </c>
      <c r="E3" s="132" t="s">
        <v>61</v>
      </c>
      <c r="F3" s="133" t="s">
        <v>60</v>
      </c>
    </row>
    <row r="4" spans="1:6" ht="23.25" customHeight="1">
      <c r="A4" s="131" t="s">
        <v>59</v>
      </c>
      <c r="B4" s="134">
        <f>'Spese di personale'!B28+'Altri Costi'!B35</f>
        <v>0</v>
      </c>
      <c r="E4" s="131" t="s">
        <v>59</v>
      </c>
      <c r="F4" s="134">
        <f>'Spese di personale'!B28+'Altri Costi'!B35</f>
        <v>0</v>
      </c>
    </row>
    <row r="5" spans="1:6" ht="22.5" customHeight="1">
      <c r="A5" s="131" t="s">
        <v>58</v>
      </c>
      <c r="B5" s="134">
        <f>B4*80%</f>
        <v>0</v>
      </c>
      <c r="E5" s="131" t="s">
        <v>58</v>
      </c>
      <c r="F5" s="134">
        <f>F4*80%</f>
        <v>0</v>
      </c>
    </row>
    <row r="6" spans="1:6" ht="22.5" customHeight="1">
      <c r="A6" s="131" t="s">
        <v>57</v>
      </c>
      <c r="B6" s="134">
        <f>B4-B5</f>
        <v>0</v>
      </c>
      <c r="E6" s="131" t="s">
        <v>57</v>
      </c>
      <c r="F6" s="134">
        <f>F4-F5</f>
        <v>0</v>
      </c>
    </row>
    <row r="7" spans="1:6" ht="25.25" customHeight="1">
      <c r="A7" s="135" t="s">
        <v>56</v>
      </c>
      <c r="B7" s="134">
        <f>'Spese di personale'!H27</f>
        <v>0</v>
      </c>
      <c r="C7" s="136"/>
      <c r="E7" s="135" t="s">
        <v>56</v>
      </c>
      <c r="F7" s="134">
        <f>'Spese di personale'!H27</f>
        <v>0</v>
      </c>
    </row>
    <row r="8" spans="1:6" ht="32.25" customHeight="1">
      <c r="A8" s="135" t="s">
        <v>55</v>
      </c>
      <c r="B8" s="134">
        <f>B5-B7</f>
        <v>0</v>
      </c>
      <c r="E8" s="135" t="s">
        <v>55</v>
      </c>
      <c r="F8" s="134">
        <f>F5-F7</f>
        <v>0</v>
      </c>
    </row>
    <row r="10" spans="1:6" ht="28.5" customHeight="1">
      <c r="A10" s="135" t="s">
        <v>54</v>
      </c>
      <c r="B10" s="137">
        <f>'Spese di personale'!H15</f>
        <v>0</v>
      </c>
      <c r="E10" s="135" t="s">
        <v>54</v>
      </c>
      <c r="F10" s="137">
        <f>'Spese di personale'!H15</f>
        <v>0</v>
      </c>
    </row>
    <row r="11" spans="1:6" ht="24" customHeight="1">
      <c r="A11" s="135" t="s">
        <v>53</v>
      </c>
      <c r="B11" s="137">
        <f>B10-B6</f>
        <v>0</v>
      </c>
      <c r="E11" s="135" t="s">
        <v>53</v>
      </c>
      <c r="F11" s="137">
        <f>F10-F6</f>
        <v>0</v>
      </c>
    </row>
    <row r="15" spans="1:6" ht="14">
      <c r="A15" s="131" t="s">
        <v>52</v>
      </c>
      <c r="B15" s="125"/>
      <c r="E15" s="131" t="s">
        <v>52</v>
      </c>
      <c r="F15" s="126"/>
    </row>
    <row r="16" spans="1:6" ht="14">
      <c r="A16" s="131" t="s">
        <v>63</v>
      </c>
      <c r="B16" s="125"/>
      <c r="E16" s="131" t="s">
        <v>51</v>
      </c>
      <c r="F16" s="126"/>
    </row>
    <row r="17" spans="1:7" ht="14">
      <c r="A17" s="131" t="s">
        <v>50</v>
      </c>
      <c r="B17" s="125"/>
      <c r="E17" s="131" t="s">
        <v>50</v>
      </c>
      <c r="F17" s="126"/>
    </row>
    <row r="18" spans="1:7">
      <c r="A18" s="131" t="s">
        <v>62</v>
      </c>
      <c r="B18" s="125"/>
      <c r="E18" s="127" t="s">
        <v>49</v>
      </c>
      <c r="F18" s="130">
        <f>SUM(F15:F17)</f>
        <v>0</v>
      </c>
      <c r="G18" s="129" t="str">
        <f>IF(F18&gt;F8,"error","ok")</f>
        <v>ok</v>
      </c>
    </row>
    <row r="19" spans="1:7">
      <c r="A19" s="127" t="s">
        <v>49</v>
      </c>
      <c r="B19" s="128">
        <f>SUM(B15:B18)</f>
        <v>0</v>
      </c>
      <c r="C19" s="129" t="str">
        <f>IF(B19&gt;B8,"error","ok")</f>
        <v>ok</v>
      </c>
    </row>
  </sheetData>
  <sheetProtection algorithmName="SHA-512" hashValue="J3F87qjl2U8SOSppNqZ9xbwEEvNmxGihJ3FKPXXYNN3K/pi4kjgPhGxxWUoJUR0xOIEXAvz3KBKVWycd72G+Mw==" saltValue="fQWYVSKTMwRfrZT1binTrw==" spinCount="100000" sheet="1" objects="1" scenarios="1"/>
  <protectedRanges>
    <protectedRange sqref="B15:B18 F15:F17" name="Intervallo1"/>
  </protectedRanges>
  <conditionalFormatting sqref="F8">
    <cfRule type="cellIs" dxfId="3" priority="3" operator="lessThan">
      <formula>0</formula>
    </cfRule>
  </conditionalFormatting>
  <conditionalFormatting sqref="B8">
    <cfRule type="cellIs" dxfId="2" priority="4" operator="lessThan">
      <formula>0</formula>
    </cfRule>
  </conditionalFormatting>
  <conditionalFormatting sqref="B11">
    <cfRule type="cellIs" dxfId="1" priority="2" operator="lessThan">
      <formula>0</formula>
    </cfRule>
  </conditionalFormatting>
  <conditionalFormatting sqref="F1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8E3BB435-885D-4DE2-BFF0-5D08062B7BD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Spese di personale</vt:lpstr>
      <vt:lpstr>Altri Costi</vt:lpstr>
      <vt:lpstr>CASSA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Venuti</dc:creator>
  <cp:lastModifiedBy>Daniela Gnarini</cp:lastModifiedBy>
  <cp:lastPrinted>2024-09-26T12:58:57Z</cp:lastPrinted>
  <dcterms:created xsi:type="dcterms:W3CDTF">2024-05-31T18:07:24Z</dcterms:created>
  <dcterms:modified xsi:type="dcterms:W3CDTF">2025-02-13T10:17:31Z</dcterms:modified>
</cp:coreProperties>
</file>