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T:\10750-SettProgettazioneDellaRicerca\10750-Condivisione\Officina2020\Bandi\PSR_2025\SRG08\Pagina.SRG08\"/>
    </mc:Choice>
  </mc:AlternateContent>
  <xr:revisionPtr revIDLastSave="0" documentId="13_ncr:1_{A7B2EA30-D88E-42B9-9220-AD839CBEC651}" xr6:coauthVersionLast="36" xr6:coauthVersionMax="36" xr10:uidLastSave="{00000000-0000-0000-0000-000000000000}"/>
  <bookViews>
    <workbookView xWindow="0" yWindow="0" windowWidth="19200" windowHeight="6930" tabRatio="874" xr2:uid="{C53ED813-7A98-46C5-BD8F-E7AE8F639EA8}"/>
  </bookViews>
  <sheets>
    <sheet name="Budget generale" sheetId="26" r:id="rId1"/>
    <sheet name="Spese di personale" sheetId="14" r:id="rId2"/>
    <sheet name="Altri Costi" sheetId="19" r:id="rId3"/>
    <sheet name="CASSA" sheetId="25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4" l="1"/>
  <c r="E6" i="14"/>
  <c r="E7" i="14"/>
  <c r="E8" i="14"/>
  <c r="E9" i="14"/>
  <c r="C22" i="19" l="1"/>
  <c r="G21" i="19"/>
  <c r="G20" i="19"/>
  <c r="G19" i="19"/>
  <c r="G22" i="19" s="1"/>
  <c r="G23" i="19" s="1"/>
  <c r="C31" i="19" l="1"/>
  <c r="C32" i="19" s="1"/>
  <c r="G7" i="14" l="1"/>
  <c r="E11" i="14"/>
  <c r="G11" i="14" s="1"/>
  <c r="E13" i="14"/>
  <c r="E14" i="14"/>
  <c r="E15" i="14"/>
  <c r="E16" i="14"/>
  <c r="G16" i="14" s="1"/>
  <c r="E26" i="14"/>
  <c r="G26" i="14" s="1"/>
  <c r="E25" i="14"/>
  <c r="G25" i="14" s="1"/>
  <c r="E24" i="14"/>
  <c r="G24" i="14" s="1"/>
  <c r="E23" i="14"/>
  <c r="G23" i="14" s="1"/>
  <c r="G15" i="14"/>
  <c r="G14" i="14"/>
  <c r="G13" i="14"/>
  <c r="E12" i="14"/>
  <c r="G12" i="14" s="1"/>
  <c r="G10" i="14"/>
  <c r="G9" i="14"/>
  <c r="G8" i="14"/>
  <c r="G6" i="14"/>
  <c r="H18" i="14" l="1"/>
  <c r="G17" i="14"/>
  <c r="G18" i="14" s="1"/>
  <c r="C13" i="25" s="1"/>
  <c r="G27" i="14"/>
  <c r="G28" i="14" s="1"/>
  <c r="C8" i="25" s="1"/>
  <c r="B9" i="26" l="1"/>
  <c r="I18" i="14"/>
  <c r="J18" i="14" s="1"/>
  <c r="B8" i="26"/>
  <c r="B31" i="14"/>
  <c r="B10" i="26" l="1"/>
  <c r="C9" i="19"/>
  <c r="C10" i="19" s="1"/>
  <c r="C15" i="19" l="1"/>
  <c r="C16" i="19" s="1"/>
  <c r="C10" i="25" l="1"/>
  <c r="B35" i="19" l="1"/>
  <c r="C9" i="25" s="1"/>
  <c r="C11" i="25" l="1"/>
  <c r="B37" i="19"/>
  <c r="B39" i="19" s="1"/>
  <c r="C39" i="19" l="1"/>
  <c r="C4" i="25"/>
  <c r="B11" i="26"/>
  <c r="C11" i="26" s="1"/>
  <c r="D11" i="26" l="1"/>
  <c r="B12" i="26"/>
  <c r="B13" i="26" s="1"/>
  <c r="C13" i="26" s="1"/>
  <c r="C5" i="25"/>
  <c r="C7" i="25" s="1"/>
  <c r="C12" i="25" s="1"/>
  <c r="C6" i="25" l="1"/>
  <c r="C14" i="25" s="1"/>
  <c r="B14" i="26"/>
  <c r="C14" i="26" s="1"/>
  <c r="B15" i="2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Officina LS</author>
  </authors>
  <commentList>
    <comment ref="E5" authorId="0" shapeId="0" xr:uid="{5F409E26-C16F-4998-BD2D-1A5984202961}">
      <text>
        <r>
          <rPr>
            <b/>
            <sz val="14"/>
            <color indexed="81"/>
            <rFont val="Tahoma"/>
            <family val="2"/>
          </rPr>
          <t>Officina LS:</t>
        </r>
        <r>
          <rPr>
            <sz val="14"/>
            <color indexed="81"/>
            <rFont val="Tahoma"/>
            <family val="2"/>
          </rPr>
          <t xml:space="preserve">
Selezionare il costo orario dal menù a tendina.</t>
        </r>
      </text>
    </comment>
  </commentList>
</comments>
</file>

<file path=xl/sharedStrings.xml><?xml version="1.0" encoding="utf-8"?>
<sst xmlns="http://schemas.openxmlformats.org/spreadsheetml/2006/main" count="124" uniqueCount="83">
  <si>
    <t>consulenze tecniche</t>
  </si>
  <si>
    <t>PARTNER</t>
  </si>
  <si>
    <t>costo orario €/h</t>
  </si>
  <si>
    <t>**va calcolata a parte la quota di ammortamento nell'apposito foglio di calcolo e riportata qui. La spesa imputabile è pari alla quota di ammortamento del bene per la durata del progetto proporzionata alla percentuale del suo utilizzo nell’attività di progetto. Mediamente, la durata si intende 3 anni per le attrezzature informatiche e 5 anni per il restante materiale.</t>
  </si>
  <si>
    <t>apparecchiature (esclusi strumenti informatici)</t>
  </si>
  <si>
    <t>TOT PERSONALE</t>
  </si>
  <si>
    <t>TOT Materiale d'uso</t>
  </si>
  <si>
    <t>COSTO PREVISTO PER PARTNER</t>
  </si>
  <si>
    <t xml:space="preserve">n. ore da dedicare al progetto </t>
  </si>
  <si>
    <t>RICHIEDENTE:</t>
  </si>
  <si>
    <t xml:space="preserve">COSTO PER PERSONA </t>
  </si>
  <si>
    <t xml:space="preserve">TOT Spese per servizi </t>
  </si>
  <si>
    <t>TOT PARTNER</t>
  </si>
  <si>
    <t>costo annuo persone</t>
  </si>
  <si>
    <t>ore lavorative/anno</t>
  </si>
  <si>
    <t>B.COSTI ALTRE SPESE: SOGGETTO RICHIEDENTE</t>
  </si>
  <si>
    <t>VOCE DI SPESA</t>
  </si>
  <si>
    <t xml:space="preserve">PARTNER </t>
  </si>
  <si>
    <t>altro</t>
  </si>
  <si>
    <t>TOT. PARTNER</t>
  </si>
  <si>
    <t>COSTO D'ACQUISTO</t>
  </si>
  <si>
    <t>COSTO AMMORTAMENTO ADDEBITATO</t>
  </si>
  <si>
    <t>COSTO</t>
  </si>
  <si>
    <t>IMPORTO PER STIPULA NUOVI CONTRATTI</t>
  </si>
  <si>
    <t>COFINANZIAMENTO UNIMI</t>
  </si>
  <si>
    <t>CONTRIBUTO PSR (80%)</t>
  </si>
  <si>
    <t>TOTALE COSTI PROGETTO UNIMI</t>
  </si>
  <si>
    <t xml:space="preserve">CASSA </t>
  </si>
  <si>
    <t>strumenti informatici e software</t>
  </si>
  <si>
    <t>licenze</t>
  </si>
  <si>
    <t>TOT Costi di Missione</t>
  </si>
  <si>
    <t>B1. Missione personale coinvolto nella realizzazione delle attività di progetto</t>
  </si>
  <si>
    <t>Qualifica personale in organico/non in organico</t>
  </si>
  <si>
    <t>IVA</t>
  </si>
  <si>
    <t>Cliccare solo sulle celle evidenziate in giallo</t>
  </si>
  <si>
    <t>TITOLO DEL PROGETTO</t>
  </si>
  <si>
    <t>RESPONSABILE UNIMI</t>
  </si>
  <si>
    <t>COSTI AMMESSI</t>
  </si>
  <si>
    <t>TOTALE</t>
  </si>
  <si>
    <t>PERSONALE IMPIEGATO</t>
  </si>
  <si>
    <t>TOTALE COSTI</t>
  </si>
  <si>
    <t>COFINANZIAMENTO</t>
  </si>
  <si>
    <t>A2 Personale non in organico</t>
  </si>
  <si>
    <t>A1 Personale in organico o equivalente</t>
  </si>
  <si>
    <t>CONTRIBUTO ( 80% DEI COSTI AMMISSIBILI)</t>
  </si>
  <si>
    <t>TRATTENUTA UNIMI
(10%  sul contributo finanziario)</t>
  </si>
  <si>
    <r>
      <t>SALDO CASSA 
(</t>
    </r>
    <r>
      <rPr>
        <b/>
        <i/>
        <sz val="10"/>
        <rFont val="Verdana"/>
        <family val="2"/>
      </rPr>
      <t>DEVE ESSERE POSITIVO</t>
    </r>
    <r>
      <rPr>
        <b/>
        <sz val="10"/>
        <rFont val="Verdana"/>
        <family val="2"/>
      </rPr>
      <t>)</t>
    </r>
  </si>
  <si>
    <t>COSTO DEL PERSONALE STRUTTURATO
(Cofinanziamento unimi)</t>
  </si>
  <si>
    <t>VERIFICA DEL COFINANZIAMENTO
(il saldo deve essere sempre positivo)</t>
  </si>
  <si>
    <r>
      <t xml:space="preserve">Gli altri costi sono al massimo il </t>
    </r>
    <r>
      <rPr>
        <b/>
        <sz val="10"/>
        <rFont val="Verdana"/>
        <family val="2"/>
      </rPr>
      <t>40%</t>
    </r>
    <r>
      <rPr>
        <sz val="10"/>
        <rFont val="Verdana"/>
        <family val="2"/>
      </rPr>
      <t xml:space="preserve"> della spesa del personale.</t>
    </r>
  </si>
  <si>
    <t>(Si intendono beni che esauriscono la propria funzione con l’utilizzo per le attività di progetto)</t>
  </si>
  <si>
    <t>TOT Strumenti e Attrezzatura</t>
  </si>
  <si>
    <t>B3.Strumenti ed attrezzature: acquisto/noleggio</t>
  </si>
  <si>
    <r>
      <rPr>
        <b/>
        <sz val="11"/>
        <color indexed="8"/>
        <rFont val="Calibri"/>
        <family val="2"/>
      </rPr>
      <t xml:space="preserve">TOTALE ALTRI COSTI </t>
    </r>
    <r>
      <rPr>
        <sz val="9"/>
        <color indexed="8"/>
        <rFont val="Calibri"/>
        <family val="2"/>
      </rPr>
      <t xml:space="preserve">(calcolati in modo forfettario nella misura </t>
    </r>
    <r>
      <rPr>
        <b/>
        <sz val="9"/>
        <color rgb="FF000000"/>
        <rFont val="Calibri"/>
        <family val="2"/>
      </rPr>
      <t>massima</t>
    </r>
    <r>
      <rPr>
        <sz val="9"/>
        <color indexed="8"/>
        <rFont val="Calibri"/>
        <family val="2"/>
      </rPr>
      <t xml:space="preserve"> del 40% dei costi di personale ammissibili per l'intero progetto)</t>
    </r>
  </si>
  <si>
    <t>IMPORTO ALTRI COSTI</t>
  </si>
  <si>
    <t>(INSERIRE L'ACRONIMO O IL TITOLO DEL PROGETTO )</t>
  </si>
  <si>
    <r>
      <t>UNIMI -</t>
    </r>
    <r>
      <rPr>
        <b/>
        <sz val="20"/>
        <color indexed="60"/>
        <rFont val="Calibri"/>
        <family val="2"/>
      </rPr>
      <t xml:space="preserve"> Bando RL- PSR SRG08</t>
    </r>
  </si>
  <si>
    <t>A1 PERSONALE IN ORGANICO O EQUIVALENTE</t>
  </si>
  <si>
    <r>
      <t xml:space="preserve">Selezionare il costo orario dal menù a tendina in base alla qualifica:
</t>
    </r>
    <r>
      <rPr>
        <sz val="12"/>
        <color theme="1"/>
        <rFont val="Aptos Narrow"/>
        <scheme val="minor"/>
      </rPr>
      <t>(PO: 81.00 €/h; PA 53.00 €/h; ricercatore/tecnico/amministrativo 34.00 €/h)</t>
    </r>
  </si>
  <si>
    <t>soggetto richiedente</t>
  </si>
  <si>
    <t>Nome Cognome e Qualifica</t>
  </si>
  <si>
    <t>UNIMI PARTNER</t>
  </si>
  <si>
    <t>TOT PERSONALE IN ORGANICO:</t>
  </si>
  <si>
    <t>A2. PERSONALE NON IN ORGANICO</t>
  </si>
  <si>
    <t>Per dubbi in merito alla definizione dei contratti del personale da arruolare, contattare officina.ls@unimi.it</t>
  </si>
  <si>
    <r>
      <t>qualifica:</t>
    </r>
    <r>
      <rPr>
        <b/>
        <sz val="11"/>
        <rFont val="Aptos Black"/>
      </rPr>
      <t xml:space="preserve"> contratto di collaborazione/borsa g.p.</t>
    </r>
    <r>
      <rPr>
        <b/>
        <sz val="11"/>
        <color theme="1"/>
        <rFont val="Aptos Black"/>
      </rPr>
      <t>/contratto di ricerca</t>
    </r>
  </si>
  <si>
    <t>TOT PERSONALE NON IN ORGANICO</t>
  </si>
  <si>
    <t xml:space="preserve"> PARTNER</t>
  </si>
  <si>
    <t>B2. Acquisizione di servizi</t>
  </si>
  <si>
    <t>(spese per attività commissionate a terzi, in qualsiasi fase del progetto, e che possono riguardare assistenza tecnica, sviluppo di siti web e sviluppo/acquisizione di applicazioni informatiche, acquisizione di beni immateriali (es.: risultati di ricerca, brevetti, know-how, diritti di licenza), operazioni in contoterzismo, organizzazione e realizzazione di iniziative ed eventi per la diffusione dei risultati)</t>
  </si>
  <si>
    <t>TOT ALTRI COSTI DIRETTI</t>
  </si>
  <si>
    <t xml:space="preserve">TOT ALTRI COSTI </t>
  </si>
  <si>
    <t>B4. Materiale d'uso</t>
  </si>
  <si>
    <t>UNIMI  PARTNER</t>
  </si>
  <si>
    <t>QUOTA NON AMMORTIZZABILE STRUMENTI</t>
  </si>
  <si>
    <t>B6. Costi indiretti</t>
  </si>
  <si>
    <t>%</t>
  </si>
  <si>
    <t>Tot personale "Alto":</t>
  </si>
  <si>
    <r>
      <rPr>
        <b/>
        <sz val="12"/>
        <color rgb="FFFF0000"/>
        <rFont val="Aptos Narrow"/>
        <scheme val="minor"/>
      </rPr>
      <t xml:space="preserve">ATTENZIONE!
</t>
    </r>
    <r>
      <rPr>
        <b/>
        <sz val="12"/>
        <rFont val="Aptos Narrow"/>
        <scheme val="minor"/>
      </rPr>
      <t>IVA non ammissibile</t>
    </r>
  </si>
  <si>
    <t>Costo orario personale "Alto":</t>
  </si>
  <si>
    <t>DURATA DEL BENE (mesi)</t>
  </si>
  <si>
    <t>PERCENTUALE DI UTILIZZO NEL PROGETTO</t>
  </si>
  <si>
    <t>MESI DI UTILIZZO NEL PROGETTO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</si>
</sst>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#,##0.00\ &quot;€&quot;"/>
    <numFmt numFmtId="165" formatCode="#,##0.00\ _€"/>
    <numFmt numFmtId="166" formatCode="_-[$€-2]\ * #,##0.00_-;\-[$€-2]\ * #,##0.00_-;_-[$€-2]\ * &quot;-&quot;??_-;_-@_-"/>
    <numFmt numFmtId="167" formatCode="_-&quot;€&quot;\ * #,##0.00_-;\-&quot;€&quot;\ * #,##0.00_-;_-&quot;€&quot;\ * &quot;-&quot;??_-;_-@_-"/>
    <numFmt numFmtId="168" formatCode="&quot;€&quot;\ #,##0.00;[Red]\-&quot;€&quot;\ #,##0.00"/>
    <numFmt numFmtId="169" formatCode="&quot;€&quot;\ #,##0.00"/>
    <numFmt numFmtId="170" formatCode="#,##0\ _€"/>
  </numFmts>
  <fonts count="4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16"/>
      <color theme="1"/>
      <name val="Aptos Narrow"/>
      <family val="2"/>
      <scheme val="minor"/>
    </font>
    <font>
      <sz val="18"/>
      <color rgb="FFFF0000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i/>
      <sz val="11"/>
      <color theme="1"/>
      <name val="Aptos Narrow"/>
      <scheme val="minor"/>
    </font>
    <font>
      <b/>
      <sz val="11"/>
      <color rgb="FFFF0000"/>
      <name val="Aptos Narrow"/>
      <scheme val="minor"/>
    </font>
    <font>
      <sz val="11"/>
      <color theme="1"/>
      <name val="Aptos Narrow"/>
      <scheme val="minor"/>
    </font>
    <font>
      <sz val="13"/>
      <name val="Aptos Narrow"/>
      <scheme val="minor"/>
    </font>
    <font>
      <b/>
      <sz val="11"/>
      <color theme="1"/>
      <name val="Aptos Narrow"/>
      <scheme val="minor"/>
    </font>
    <font>
      <b/>
      <sz val="11"/>
      <color theme="1"/>
      <name val="Aptos Black"/>
    </font>
    <font>
      <b/>
      <sz val="12"/>
      <color rgb="FFFF0000"/>
      <name val="Aptos Narrow"/>
      <scheme val="minor"/>
    </font>
    <font>
      <b/>
      <sz val="12"/>
      <color theme="1"/>
      <name val="Aptos Narrow"/>
      <scheme val="minor"/>
    </font>
    <font>
      <b/>
      <sz val="11"/>
      <name val="Aptos Black"/>
    </font>
    <font>
      <b/>
      <sz val="12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1"/>
      <name val="Aptos Narrow"/>
      <family val="2"/>
      <scheme val="minor"/>
    </font>
    <font>
      <sz val="10"/>
      <color rgb="FFFF0000"/>
      <name val="Verdana"/>
      <family val="2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sz val="11"/>
      <color rgb="FFC00000"/>
      <name val="Aptos Narrow"/>
      <family val="2"/>
      <scheme val="minor"/>
    </font>
    <font>
      <b/>
      <sz val="26"/>
      <color rgb="FFC00000"/>
      <name val="Aptos Narrow"/>
      <family val="2"/>
      <scheme val="minor"/>
    </font>
    <font>
      <b/>
      <sz val="20"/>
      <color indexed="60"/>
      <name val="Calibri"/>
      <family val="2"/>
    </font>
    <font>
      <sz val="10"/>
      <color theme="1"/>
      <name val="Aptos Narrow"/>
      <family val="2"/>
      <scheme val="minor"/>
    </font>
    <font>
      <b/>
      <sz val="11"/>
      <color indexed="8"/>
      <name val="Calibri"/>
      <family val="2"/>
    </font>
    <font>
      <i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sz val="9"/>
      <color indexed="8"/>
      <name val="Calibri"/>
      <family val="2"/>
    </font>
    <font>
      <sz val="12"/>
      <color rgb="FFC00000"/>
      <name val="Aptos Narrow"/>
      <family val="2"/>
      <scheme val="minor"/>
    </font>
    <font>
      <b/>
      <sz val="16"/>
      <color rgb="FFC00000"/>
      <name val="Aptos Narrow"/>
      <family val="2"/>
      <scheme val="minor"/>
    </font>
    <font>
      <sz val="10"/>
      <name val="Arial"/>
      <family val="2"/>
    </font>
    <font>
      <b/>
      <sz val="16"/>
      <color theme="1"/>
      <name val="Aptos Narrow"/>
      <scheme val="minor"/>
    </font>
    <font>
      <b/>
      <sz val="12"/>
      <color rgb="FFC00000"/>
      <name val="Aptos Narrow"/>
      <scheme val="minor"/>
    </font>
    <font>
      <b/>
      <i/>
      <sz val="10"/>
      <name val="Verdana"/>
      <family val="2"/>
    </font>
    <font>
      <b/>
      <sz val="11"/>
      <name val="Aptos Narrow"/>
      <scheme val="minor"/>
    </font>
    <font>
      <b/>
      <sz val="12"/>
      <name val="Aptos Narrow"/>
      <scheme val="minor"/>
    </font>
    <font>
      <i/>
      <sz val="11"/>
      <color theme="1"/>
      <name val="Aptos Narrow"/>
      <scheme val="minor"/>
    </font>
    <font>
      <b/>
      <sz val="9"/>
      <color rgb="FF000000"/>
      <name val="Calibri"/>
      <family val="2"/>
    </font>
    <font>
      <sz val="12"/>
      <color theme="1"/>
      <name val="Aptos Narrow"/>
      <scheme val="minor"/>
    </font>
    <font>
      <b/>
      <sz val="14"/>
      <color indexed="81"/>
      <name val="Tahoma"/>
      <family val="2"/>
    </font>
    <font>
      <sz val="14"/>
      <color indexed="8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/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/>
      <bottom/>
      <diagonal/>
    </border>
    <border>
      <left/>
      <right style="thin">
        <color theme="8" tint="-0.249977111117893"/>
      </right>
      <top/>
      <bottom style="thin">
        <color theme="8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8" tint="-0.249977111117893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8" tint="-0.249977111117893"/>
      </top>
      <bottom style="thin">
        <color theme="8" tint="-0.249977111117893"/>
      </bottom>
      <diagonal/>
    </border>
    <border>
      <left style="thin">
        <color indexed="64"/>
      </left>
      <right/>
      <top style="thin">
        <color theme="8" tint="-0.249977111117893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9" fillId="0" borderId="0"/>
    <xf numFmtId="167" fontId="1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35" fillId="0" borderId="0"/>
    <xf numFmtId="44" fontId="22" fillId="0" borderId="0" applyFont="0" applyFill="0" applyBorder="0" applyAlignment="0" applyProtection="0"/>
  </cellStyleXfs>
  <cellXfs count="188">
    <xf numFmtId="0" fontId="0" fillId="0" borderId="0" xfId="0"/>
    <xf numFmtId="165" fontId="11" fillId="3" borderId="3" xfId="0" applyNumberFormat="1" applyFont="1" applyFill="1" applyBorder="1" applyAlignment="1" applyProtection="1">
      <alignment vertical="center" wrapText="1"/>
      <protection locked="0"/>
    </xf>
    <xf numFmtId="165" fontId="0" fillId="3" borderId="21" xfId="0" applyNumberFormat="1" applyFill="1" applyBorder="1" applyAlignment="1" applyProtection="1">
      <alignment vertical="center" wrapText="1"/>
      <protection locked="0"/>
    </xf>
    <xf numFmtId="165" fontId="0" fillId="3" borderId="16" xfId="0" applyNumberFormat="1" applyFill="1" applyBorder="1" applyAlignment="1" applyProtection="1">
      <alignment horizontal="center" vertical="center" wrapText="1"/>
      <protection locked="0"/>
    </xf>
    <xf numFmtId="165" fontId="0" fillId="3" borderId="22" xfId="0" applyNumberFormat="1" applyFill="1" applyBorder="1" applyAlignment="1" applyProtection="1">
      <alignment vertical="center" wrapText="1"/>
      <protection locked="0"/>
    </xf>
    <xf numFmtId="165" fontId="0" fillId="3" borderId="20" xfId="0" applyNumberFormat="1" applyFill="1" applyBorder="1" applyAlignment="1" applyProtection="1">
      <alignment horizontal="center" vertical="center"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164" fontId="0" fillId="3" borderId="16" xfId="0" applyNumberFormat="1" applyFill="1" applyBorder="1" applyAlignment="1" applyProtection="1">
      <alignment horizontal="center" vertical="top" wrapText="1"/>
      <protection locked="0"/>
    </xf>
    <xf numFmtId="0" fontId="0" fillId="3" borderId="16" xfId="0" applyFill="1" applyBorder="1" applyAlignment="1" applyProtection="1">
      <alignment vertical="top" wrapText="1"/>
      <protection locked="0"/>
    </xf>
    <xf numFmtId="2" fontId="0" fillId="3" borderId="16" xfId="0" applyNumberFormat="1" applyFill="1" applyBorder="1" applyAlignment="1" applyProtection="1">
      <alignment vertical="top" wrapText="1"/>
      <protection locked="0"/>
    </xf>
    <xf numFmtId="0" fontId="19" fillId="0" borderId="0" xfId="1"/>
    <xf numFmtId="0" fontId="19" fillId="0" borderId="1" xfId="1" applyBorder="1"/>
    <xf numFmtId="0" fontId="17" fillId="7" borderId="1" xfId="1" applyFont="1" applyFill="1" applyBorder="1" applyAlignment="1">
      <alignment horizontal="center"/>
    </xf>
    <xf numFmtId="0" fontId="18" fillId="0" borderId="1" xfId="1" applyFont="1" applyBorder="1" applyAlignment="1">
      <alignment horizontal="center"/>
    </xf>
    <xf numFmtId="167" fontId="0" fillId="6" borderId="1" xfId="2" applyFont="1" applyFill="1" applyBorder="1" applyProtection="1"/>
    <xf numFmtId="0" fontId="19" fillId="0" borderId="1" xfId="0" applyFont="1" applyBorder="1" applyAlignment="1">
      <alignment wrapText="1"/>
    </xf>
    <xf numFmtId="168" fontId="21" fillId="0" borderId="0" xfId="0" applyNumberFormat="1" applyFont="1"/>
    <xf numFmtId="167" fontId="21" fillId="0" borderId="0" xfId="2" applyFont="1" applyProtection="1"/>
    <xf numFmtId="0" fontId="19" fillId="0" borderId="1" xfId="1" applyBorder="1" applyAlignment="1">
      <alignment wrapText="1"/>
    </xf>
    <xf numFmtId="166" fontId="19" fillId="0" borderId="0" xfId="1" applyNumberFormat="1"/>
    <xf numFmtId="167" fontId="0" fillId="0" borderId="1" xfId="2" applyFont="1" applyBorder="1" applyProtection="1"/>
    <xf numFmtId="0" fontId="0" fillId="0" borderId="0" xfId="0" applyAlignment="1">
      <alignment vertical="center"/>
    </xf>
    <xf numFmtId="0" fontId="25" fillId="0" borderId="0" xfId="0" applyFont="1"/>
    <xf numFmtId="0" fontId="0" fillId="0" borderId="32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3" fillId="11" borderId="2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4" borderId="27" xfId="0" applyFont="1" applyFill="1" applyBorder="1" applyAlignment="1">
      <alignment horizontal="left" vertical="center" wrapText="1"/>
    </xf>
    <xf numFmtId="0" fontId="30" fillId="13" borderId="28" xfId="0" applyFont="1" applyFill="1" applyBorder="1" applyAlignment="1">
      <alignment horizontal="left" vertical="center" wrapText="1"/>
    </xf>
    <xf numFmtId="0" fontId="1" fillId="12" borderId="2" xfId="0" applyFont="1" applyFill="1" applyBorder="1" applyAlignment="1">
      <alignment vertical="center"/>
    </xf>
    <xf numFmtId="169" fontId="1" fillId="12" borderId="8" xfId="0" applyNumberFormat="1" applyFont="1" applyFill="1" applyBorder="1" applyAlignment="1">
      <alignment vertical="center"/>
    </xf>
    <xf numFmtId="0" fontId="31" fillId="0" borderId="35" xfId="0" applyFont="1" applyBorder="1" applyAlignment="1">
      <alignment wrapText="1"/>
    </xf>
    <xf numFmtId="0" fontId="24" fillId="0" borderId="0" xfId="0" applyFont="1" applyAlignment="1">
      <alignment horizontal="center"/>
    </xf>
    <xf numFmtId="0" fontId="1" fillId="12" borderId="6" xfId="0" applyFont="1" applyFill="1" applyBorder="1" applyAlignment="1">
      <alignment vertical="center"/>
    </xf>
    <xf numFmtId="169" fontId="2" fillId="12" borderId="13" xfId="0" applyNumberFormat="1" applyFont="1" applyFill="1" applyBorder="1" applyAlignment="1">
      <alignment vertical="center"/>
    </xf>
    <xf numFmtId="0" fontId="0" fillId="6" borderId="2" xfId="0" applyFill="1" applyBorder="1" applyAlignment="1">
      <alignment vertical="center"/>
    </xf>
    <xf numFmtId="9" fontId="33" fillId="0" borderId="1" xfId="3" applyFont="1" applyBorder="1" applyAlignment="1">
      <alignment vertical="center"/>
    </xf>
    <xf numFmtId="0" fontId="34" fillId="0" borderId="27" xfId="0" applyFont="1" applyBorder="1" applyAlignment="1">
      <alignment horizontal="center" vertical="center"/>
    </xf>
    <xf numFmtId="169" fontId="10" fillId="12" borderId="8" xfId="0" applyNumberFormat="1" applyFont="1" applyFill="1" applyBorder="1" applyAlignment="1">
      <alignment vertical="center"/>
    </xf>
    <xf numFmtId="169" fontId="0" fillId="14" borderId="2" xfId="0" applyNumberFormat="1" applyFill="1" applyBorder="1" applyAlignment="1">
      <alignment vertical="center"/>
    </xf>
    <xf numFmtId="0" fontId="28" fillId="9" borderId="33" xfId="0" applyFont="1" applyFill="1" applyBorder="1" applyAlignment="1">
      <alignment horizontal="left" vertical="center"/>
    </xf>
    <xf numFmtId="0" fontId="28" fillId="9" borderId="30" xfId="0" applyFont="1" applyFill="1" applyBorder="1" applyAlignment="1">
      <alignment horizontal="left" vertical="center"/>
    </xf>
    <xf numFmtId="169" fontId="20" fillId="14" borderId="2" xfId="0" applyNumberFormat="1" applyFont="1" applyFill="1" applyBorder="1" applyAlignment="1">
      <alignment vertical="center"/>
    </xf>
    <xf numFmtId="169" fontId="10" fillId="12" borderId="2" xfId="0" applyNumberFormat="1" applyFont="1" applyFill="1" applyBorder="1" applyAlignment="1">
      <alignment vertical="center"/>
    </xf>
    <xf numFmtId="0" fontId="37" fillId="0" borderId="1" xfId="0" applyFont="1" applyBorder="1" applyAlignment="1">
      <alignment horizontal="center" vertical="center" wrapText="1"/>
    </xf>
    <xf numFmtId="0" fontId="18" fillId="0" borderId="1" xfId="1" applyFont="1" applyBorder="1" applyAlignment="1">
      <alignment wrapText="1"/>
    </xf>
    <xf numFmtId="44" fontId="39" fillId="6" borderId="1" xfId="2" applyNumberFormat="1" applyFont="1" applyFill="1" applyBorder="1" applyProtection="1"/>
    <xf numFmtId="164" fontId="0" fillId="0" borderId="0" xfId="0" applyNumberFormat="1"/>
    <xf numFmtId="0" fontId="3" fillId="8" borderId="8" xfId="0" applyFont="1" applyFill="1" applyBorder="1" applyAlignment="1" applyProtection="1">
      <alignment vertical="top" wrapText="1"/>
    </xf>
    <xf numFmtId="0" fontId="19" fillId="0" borderId="1" xfId="0" applyFont="1" applyBorder="1" applyAlignment="1" applyProtection="1">
      <alignment horizontal="center" vertical="center" wrapText="1"/>
    </xf>
    <xf numFmtId="0" fontId="19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15" fillId="5" borderId="2" xfId="0" applyFont="1" applyFill="1" applyBorder="1" applyAlignment="1" applyProtection="1">
      <alignment horizontal="center" vertical="top" wrapText="1"/>
    </xf>
    <xf numFmtId="0" fontId="2" fillId="5" borderId="2" xfId="0" applyFont="1" applyFill="1" applyBorder="1" applyAlignment="1" applyProtection="1">
      <alignment horizontal="center" vertical="top" wrapText="1"/>
    </xf>
    <xf numFmtId="0" fontId="13" fillId="8" borderId="1" xfId="0" applyFont="1" applyFill="1" applyBorder="1" applyAlignment="1" applyProtection="1">
      <alignment horizontal="left" vertical="center" wrapText="1"/>
    </xf>
    <xf numFmtId="0" fontId="0" fillId="0" borderId="16" xfId="0" applyBorder="1" applyAlignment="1" applyProtection="1">
      <alignment vertical="top" wrapText="1"/>
    </xf>
    <xf numFmtId="0" fontId="0" fillId="4" borderId="28" xfId="0" applyFill="1" applyBorder="1" applyAlignment="1" applyProtection="1">
      <alignment horizontal="left" wrapText="1"/>
    </xf>
    <xf numFmtId="0" fontId="0" fillId="4" borderId="28" xfId="0" applyFill="1" applyBorder="1" applyProtection="1"/>
    <xf numFmtId="164" fontId="0" fillId="4" borderId="28" xfId="0" applyNumberFormat="1" applyFill="1" applyBorder="1" applyAlignment="1" applyProtection="1">
      <alignment horizontal="center"/>
    </xf>
    <xf numFmtId="0" fontId="8" fillId="0" borderId="21" xfId="0" applyFont="1" applyBorder="1" applyAlignment="1" applyProtection="1">
      <alignment horizontal="right" wrapText="1"/>
    </xf>
    <xf numFmtId="0" fontId="0" fillId="0" borderId="14" xfId="0" applyBorder="1" applyAlignment="1" applyProtection="1">
      <alignment horizontal="left" wrapText="1"/>
    </xf>
    <xf numFmtId="164" fontId="0" fillId="0" borderId="23" xfId="0" applyNumberFormat="1" applyBorder="1" applyAlignment="1" applyProtection="1">
      <alignment horizontal="center"/>
    </xf>
    <xf numFmtId="0" fontId="13" fillId="8" borderId="27" xfId="0" applyFont="1" applyFill="1" applyBorder="1" applyAlignment="1" applyProtection="1">
      <alignment vertical="center" wrapText="1"/>
    </xf>
    <xf numFmtId="0" fontId="41" fillId="0" borderId="0" xfId="0" applyFont="1" applyAlignment="1" applyProtection="1">
      <alignment vertical="center"/>
    </xf>
    <xf numFmtId="0" fontId="0" fillId="4" borderId="20" xfId="0" applyFill="1" applyBorder="1" applyAlignment="1" applyProtection="1">
      <alignment vertical="top" wrapText="1"/>
    </xf>
    <xf numFmtId="164" fontId="0" fillId="4" borderId="20" xfId="0" applyNumberFormat="1" applyFill="1" applyBorder="1" applyAlignment="1" applyProtection="1">
      <alignment horizontal="center" vertical="top" wrapText="1"/>
    </xf>
    <xf numFmtId="0" fontId="4" fillId="0" borderId="21" xfId="0" applyFont="1" applyBorder="1" applyAlignment="1" applyProtection="1">
      <alignment horizontal="right" vertical="top" wrapText="1"/>
    </xf>
    <xf numFmtId="0" fontId="4" fillId="0" borderId="14" xfId="0" applyFont="1" applyBorder="1" applyAlignment="1" applyProtection="1">
      <alignment horizontal="right" vertical="top" wrapText="1"/>
    </xf>
    <xf numFmtId="164" fontId="0" fillId="0" borderId="23" xfId="0" applyNumberFormat="1" applyBorder="1" applyAlignment="1" applyProtection="1">
      <alignment vertical="top" wrapText="1"/>
    </xf>
    <xf numFmtId="0" fontId="13" fillId="8" borderId="9" xfId="0" applyFont="1" applyFill="1" applyBorder="1" applyAlignment="1" applyProtection="1">
      <alignment vertical="top" wrapText="1"/>
    </xf>
    <xf numFmtId="0" fontId="12" fillId="8" borderId="12" xfId="0" applyFont="1" applyFill="1" applyBorder="1" applyAlignment="1" applyProtection="1">
      <alignment vertical="top" wrapText="1"/>
    </xf>
    <xf numFmtId="0" fontId="12" fillId="8" borderId="1" xfId="0" applyFont="1" applyFill="1" applyBorder="1" applyAlignment="1" applyProtection="1">
      <alignment vertical="top" wrapText="1"/>
    </xf>
    <xf numFmtId="0" fontId="0" fillId="0" borderId="18" xfId="0" applyBorder="1" applyAlignment="1" applyProtection="1">
      <alignment vertical="top" wrapText="1"/>
    </xf>
    <xf numFmtId="0" fontId="0" fillId="0" borderId="17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2" fontId="0" fillId="0" borderId="1" xfId="0" applyNumberFormat="1" applyBorder="1" applyAlignment="1" applyProtection="1">
      <alignment vertical="top" wrapText="1"/>
    </xf>
    <xf numFmtId="0" fontId="0" fillId="0" borderId="25" xfId="0" applyBorder="1" applyAlignment="1" applyProtection="1">
      <alignment vertical="top" wrapText="1"/>
    </xf>
    <xf numFmtId="0" fontId="0" fillId="0" borderId="26" xfId="0" applyBorder="1" applyAlignment="1" applyProtection="1">
      <alignment vertical="top" wrapText="1"/>
    </xf>
    <xf numFmtId="0" fontId="0" fillId="0" borderId="24" xfId="0" applyBorder="1" applyAlignment="1" applyProtection="1">
      <alignment vertical="top" wrapText="1"/>
    </xf>
    <xf numFmtId="0" fontId="0" fillId="4" borderId="7" xfId="0" applyFill="1" applyBorder="1" applyAlignment="1" applyProtection="1">
      <alignment vertical="top" wrapText="1"/>
    </xf>
    <xf numFmtId="0" fontId="0" fillId="4" borderId="9" xfId="0" applyFill="1" applyBorder="1" applyAlignment="1" applyProtection="1">
      <alignment vertical="top" wrapText="1"/>
    </xf>
    <xf numFmtId="0" fontId="0" fillId="4" borderId="28" xfId="0" applyFill="1" applyBorder="1" applyAlignment="1" applyProtection="1">
      <alignment vertical="top" wrapText="1"/>
    </xf>
    <xf numFmtId="2" fontId="0" fillId="4" borderId="28" xfId="0" applyNumberFormat="1" applyFill="1" applyBorder="1" applyAlignment="1" applyProtection="1">
      <alignment vertical="top" wrapText="1"/>
    </xf>
    <xf numFmtId="0" fontId="8" fillId="0" borderId="21" xfId="0" applyFont="1" applyBorder="1" applyAlignment="1" applyProtection="1">
      <alignment horizontal="right" vertical="top" wrapText="1"/>
    </xf>
    <xf numFmtId="0" fontId="0" fillId="0" borderId="14" xfId="0" applyBorder="1" applyAlignment="1" applyProtection="1">
      <alignment horizontal="right" vertical="top" wrapText="1"/>
    </xf>
    <xf numFmtId="0" fontId="0" fillId="0" borderId="14" xfId="0" applyBorder="1" applyAlignment="1" applyProtection="1">
      <alignment vertical="top" wrapText="1"/>
    </xf>
    <xf numFmtId="2" fontId="0" fillId="0" borderId="23" xfId="0" applyNumberFormat="1" applyBorder="1" applyAlignment="1" applyProtection="1">
      <alignment vertical="top" wrapText="1"/>
    </xf>
    <xf numFmtId="2" fontId="0" fillId="4" borderId="20" xfId="0" applyNumberFormat="1" applyFill="1" applyBorder="1" applyAlignment="1" applyProtection="1">
      <alignment vertical="top" wrapText="1"/>
    </xf>
    <xf numFmtId="0" fontId="5" fillId="7" borderId="2" xfId="0" applyFont="1" applyFill="1" applyBorder="1" applyAlignment="1" applyProtection="1">
      <alignment horizontal="right" vertical="top" wrapText="1"/>
    </xf>
    <xf numFmtId="164" fontId="36" fillId="7" borderId="2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left" vertical="top" wrapText="1"/>
    </xf>
    <xf numFmtId="165" fontId="0" fillId="3" borderId="42" xfId="0" applyNumberFormat="1" applyFill="1" applyBorder="1" applyAlignment="1" applyProtection="1">
      <alignment horizontal="left" vertical="center" wrapText="1"/>
      <protection locked="0"/>
    </xf>
    <xf numFmtId="165" fontId="0" fillId="3" borderId="43" xfId="0" applyNumberFormat="1" applyFill="1" applyBorder="1" applyAlignment="1" applyProtection="1">
      <alignment horizontal="left" vertical="center" wrapText="1"/>
      <protection locked="0"/>
    </xf>
    <xf numFmtId="0" fontId="13" fillId="8" borderId="1" xfId="0" applyFont="1" applyFill="1" applyBorder="1" applyAlignment="1" applyProtection="1">
      <alignment vertical="center" wrapText="1"/>
    </xf>
    <xf numFmtId="0" fontId="41" fillId="0" borderId="0" xfId="0" applyFont="1" applyAlignment="1" applyProtection="1">
      <alignment vertical="center" wrapText="1"/>
    </xf>
    <xf numFmtId="0" fontId="16" fillId="8" borderId="1" xfId="0" applyFont="1" applyFill="1" applyBorder="1" applyAlignment="1" applyProtection="1">
      <alignment horizontal="center" vertical="top" wrapText="1"/>
    </xf>
    <xf numFmtId="2" fontId="0" fillId="3" borderId="24" xfId="0" applyNumberFormat="1" applyFill="1" applyBorder="1" applyAlignment="1" applyProtection="1">
      <alignment vertical="top" wrapText="1"/>
      <protection locked="0"/>
    </xf>
    <xf numFmtId="0" fontId="4" fillId="0" borderId="0" xfId="0" applyFont="1" applyBorder="1" applyAlignment="1" applyProtection="1">
      <alignment horizontal="right" vertical="top" wrapText="1"/>
    </xf>
    <xf numFmtId="0" fontId="0" fillId="0" borderId="44" xfId="0" applyBorder="1" applyAlignment="1" applyProtection="1">
      <alignment vertical="top" wrapText="1"/>
    </xf>
    <xf numFmtId="2" fontId="0" fillId="0" borderId="37" xfId="0" applyNumberFormat="1" applyBorder="1" applyAlignment="1" applyProtection="1">
      <alignment vertical="top" wrapText="1"/>
    </xf>
    <xf numFmtId="0" fontId="13" fillId="8" borderId="0" xfId="0" applyFont="1" applyFill="1" applyBorder="1" applyAlignment="1" applyProtection="1">
      <alignment vertical="top" wrapText="1"/>
    </xf>
    <xf numFmtId="0" fontId="0" fillId="0" borderId="0" xfId="0" applyBorder="1" applyAlignment="1" applyProtection="1">
      <alignment horizontal="left" wrapText="1"/>
    </xf>
    <xf numFmtId="0" fontId="19" fillId="0" borderId="1" xfId="1" applyFill="1" applyBorder="1" applyAlignment="1">
      <alignment wrapText="1"/>
    </xf>
    <xf numFmtId="9" fontId="23" fillId="0" borderId="0" xfId="3" applyFont="1"/>
    <xf numFmtId="44" fontId="16" fillId="8" borderId="1" xfId="5" applyFont="1" applyFill="1" applyBorder="1" applyAlignment="1" applyProtection="1">
      <alignment vertical="center" wrapText="1"/>
    </xf>
    <xf numFmtId="0" fontId="0" fillId="8" borderId="21" xfId="0" applyFill="1" applyBorder="1" applyAlignment="1" applyProtection="1">
      <alignment horizontal="center" vertical="center" wrapText="1"/>
    </xf>
    <xf numFmtId="0" fontId="1" fillId="5" borderId="6" xfId="0" applyFont="1" applyFill="1" applyBorder="1" applyAlignment="1" applyProtection="1">
      <alignment horizontal="center" vertical="top" wrapText="1"/>
    </xf>
    <xf numFmtId="0" fontId="16" fillId="8" borderId="1" xfId="0" applyFont="1" applyFill="1" applyBorder="1" applyAlignment="1" applyProtection="1">
      <alignment horizontal="center" vertical="center" wrapText="1"/>
    </xf>
    <xf numFmtId="165" fontId="0" fillId="2" borderId="1" xfId="0" applyNumberFormat="1" applyFill="1" applyBorder="1" applyAlignment="1" applyProtection="1">
      <alignment horizontal="left" vertical="center" wrapText="1"/>
    </xf>
    <xf numFmtId="165" fontId="0" fillId="2" borderId="21" xfId="0" applyNumberFormat="1" applyFill="1" applyBorder="1" applyAlignment="1" applyProtection="1">
      <alignment vertical="center" wrapText="1"/>
    </xf>
    <xf numFmtId="165" fontId="0" fillId="2" borderId="21" xfId="0" applyNumberFormat="1" applyFill="1" applyBorder="1" applyAlignment="1" applyProtection="1">
      <alignment horizontal="left" vertical="center" wrapText="1"/>
    </xf>
    <xf numFmtId="165" fontId="0" fillId="2" borderId="1" xfId="0" applyNumberFormat="1" applyFill="1" applyBorder="1" applyAlignment="1" applyProtection="1">
      <alignment vertical="center" wrapText="1"/>
    </xf>
    <xf numFmtId="165" fontId="0" fillId="2" borderId="23" xfId="0" applyNumberFormat="1" applyFill="1" applyBorder="1" applyAlignment="1" applyProtection="1">
      <alignment vertical="center" wrapText="1"/>
    </xf>
    <xf numFmtId="165" fontId="0" fillId="2" borderId="1" xfId="0" applyNumberFormat="1" applyFill="1" applyBorder="1" applyAlignment="1" applyProtection="1">
      <alignment horizontal="center" vertical="center" wrapText="1"/>
    </xf>
    <xf numFmtId="165" fontId="0" fillId="2" borderId="16" xfId="0" applyNumberFormat="1" applyFill="1" applyBorder="1" applyAlignment="1" applyProtection="1">
      <alignment horizontal="center" vertical="center" wrapText="1"/>
    </xf>
    <xf numFmtId="165" fontId="0" fillId="0" borderId="0" xfId="0" applyNumberFormat="1" applyAlignment="1" applyProtection="1">
      <alignment vertical="center" wrapText="1"/>
    </xf>
    <xf numFmtId="165" fontId="0" fillId="5" borderId="1" xfId="0" applyNumberFormat="1" applyFill="1" applyBorder="1" applyAlignment="1" applyProtection="1">
      <alignment horizontal="center" vertical="center" wrapText="1"/>
    </xf>
    <xf numFmtId="165" fontId="12" fillId="0" borderId="0" xfId="0" applyNumberFormat="1" applyFont="1" applyFill="1" applyBorder="1" applyAlignment="1" applyProtection="1">
      <alignment horizontal="center" vertical="center" wrapText="1"/>
    </xf>
    <xf numFmtId="165" fontId="0" fillId="0" borderId="0" xfId="0" applyNumberFormat="1" applyFill="1" applyBorder="1" applyAlignment="1" applyProtection="1">
      <alignment horizontal="center" vertical="center" wrapText="1"/>
    </xf>
    <xf numFmtId="165" fontId="0" fillId="0" borderId="0" xfId="0" applyNumberFormat="1" applyFill="1" applyAlignment="1" applyProtection="1">
      <alignment vertical="center" wrapText="1"/>
    </xf>
    <xf numFmtId="165" fontId="5" fillId="7" borderId="2" xfId="0" applyNumberFormat="1" applyFont="1" applyFill="1" applyBorder="1" applyAlignment="1" applyProtection="1">
      <alignment horizontal="right" vertical="center" wrapText="1"/>
    </xf>
    <xf numFmtId="165" fontId="0" fillId="0" borderId="0" xfId="0" applyNumberFormat="1" applyAlignment="1" applyProtection="1">
      <alignment horizontal="left" vertical="center" wrapText="1"/>
    </xf>
    <xf numFmtId="165" fontId="0" fillId="5" borderId="16" xfId="0" applyNumberFormat="1" applyFill="1" applyBorder="1" applyAlignment="1" applyProtection="1">
      <alignment horizontal="center" vertical="center" wrapText="1"/>
    </xf>
    <xf numFmtId="3" fontId="0" fillId="0" borderId="1" xfId="0" applyNumberFormat="1" applyBorder="1" applyAlignment="1" applyProtection="1">
      <alignment vertical="center" wrapText="1"/>
    </xf>
    <xf numFmtId="165" fontId="0" fillId="0" borderId="17" xfId="0" applyNumberFormat="1" applyBorder="1" applyAlignment="1" applyProtection="1">
      <alignment horizontal="left" vertical="center" wrapText="1"/>
    </xf>
    <xf numFmtId="165" fontId="0" fillId="0" borderId="19" xfId="0" applyNumberFormat="1" applyBorder="1" applyAlignment="1" applyProtection="1">
      <alignment horizontal="left" vertical="center" wrapText="1"/>
    </xf>
    <xf numFmtId="165" fontId="12" fillId="2" borderId="28" xfId="0" applyNumberFormat="1" applyFont="1" applyFill="1" applyBorder="1" applyAlignment="1" applyProtection="1">
      <alignment horizontal="left" vertical="center" wrapText="1"/>
    </xf>
    <xf numFmtId="165" fontId="12" fillId="2" borderId="28" xfId="0" applyNumberFormat="1" applyFont="1" applyFill="1" applyBorder="1" applyAlignment="1" applyProtection="1">
      <alignment vertical="center" wrapText="1"/>
    </xf>
    <xf numFmtId="165" fontId="12" fillId="2" borderId="40" xfId="0" applyNumberFormat="1" applyFont="1" applyFill="1" applyBorder="1" applyAlignment="1" applyProtection="1">
      <alignment vertical="center" wrapText="1"/>
    </xf>
    <xf numFmtId="165" fontId="12" fillId="2" borderId="28" xfId="0" applyNumberFormat="1" applyFont="1" applyFill="1" applyBorder="1" applyAlignment="1" applyProtection="1">
      <alignment horizontal="center" vertical="center" wrapText="1"/>
    </xf>
    <xf numFmtId="165" fontId="12" fillId="2" borderId="22" xfId="0" applyNumberFormat="1" applyFont="1" applyFill="1" applyBorder="1" applyAlignment="1" applyProtection="1">
      <alignment horizontal="center" vertical="center" wrapText="1"/>
    </xf>
    <xf numFmtId="165" fontId="12" fillId="0" borderId="46" xfId="0" applyNumberFormat="1" applyFont="1" applyBorder="1" applyAlignment="1" applyProtection="1">
      <alignment vertical="center" wrapText="1"/>
    </xf>
    <xf numFmtId="165" fontId="12" fillId="0" borderId="47" xfId="0" applyNumberFormat="1" applyFont="1" applyBorder="1" applyAlignment="1" applyProtection="1">
      <alignment vertical="center" wrapText="1"/>
    </xf>
    <xf numFmtId="165" fontId="12" fillId="5" borderId="45" xfId="0" applyNumberFormat="1" applyFont="1" applyFill="1" applyBorder="1" applyAlignment="1" applyProtection="1">
      <alignment horizontal="center" vertical="center" wrapText="1"/>
    </xf>
    <xf numFmtId="165" fontId="12" fillId="0" borderId="48" xfId="0" applyNumberFormat="1" applyFont="1" applyBorder="1" applyAlignment="1" applyProtection="1">
      <alignment vertical="center" wrapText="1"/>
    </xf>
    <xf numFmtId="165" fontId="9" fillId="0" borderId="0" xfId="0" applyNumberFormat="1" applyFont="1" applyAlignment="1" applyProtection="1">
      <alignment vertical="center" wrapText="1"/>
    </xf>
    <xf numFmtId="165" fontId="0" fillId="0" borderId="0" xfId="0" applyNumberFormat="1" applyFill="1" applyBorder="1" applyAlignment="1" applyProtection="1">
      <alignment vertical="center" wrapText="1"/>
    </xf>
    <xf numFmtId="165" fontId="13" fillId="8" borderId="2" xfId="0" applyNumberFormat="1" applyFont="1" applyFill="1" applyBorder="1" applyAlignment="1" applyProtection="1">
      <alignment horizontal="left" vertical="center" wrapText="1"/>
    </xf>
    <xf numFmtId="165" fontId="13" fillId="8" borderId="3" xfId="0" applyNumberFormat="1" applyFont="1" applyFill="1" applyBorder="1" applyAlignment="1" applyProtection="1">
      <alignment horizontal="center" vertical="center" wrapText="1"/>
    </xf>
    <xf numFmtId="165" fontId="1" fillId="8" borderId="31" xfId="0" applyNumberFormat="1" applyFont="1" applyFill="1" applyBorder="1" applyAlignment="1" applyProtection="1">
      <alignment horizontal="center" vertical="center" wrapText="1"/>
    </xf>
    <xf numFmtId="165" fontId="1" fillId="8" borderId="2" xfId="0" applyNumberFormat="1" applyFont="1" applyFill="1" applyBorder="1" applyAlignment="1" applyProtection="1">
      <alignment horizontal="center" vertical="center" wrapText="1"/>
    </xf>
    <xf numFmtId="165" fontId="5" fillId="0" borderId="0" xfId="0" applyNumberFormat="1" applyFont="1" applyAlignment="1" applyProtection="1">
      <alignment vertical="center" wrapText="1"/>
    </xf>
    <xf numFmtId="165" fontId="13" fillId="8" borderId="2" xfId="0" applyNumberFormat="1" applyFont="1" applyFill="1" applyBorder="1" applyAlignment="1" applyProtection="1">
      <alignment horizontal="center" vertical="center" wrapText="1"/>
    </xf>
    <xf numFmtId="165" fontId="12" fillId="8" borderId="36" xfId="0" applyNumberFormat="1" applyFont="1" applyFill="1" applyBorder="1" applyAlignment="1" applyProtection="1">
      <alignment vertical="center" wrapText="1"/>
    </xf>
    <xf numFmtId="165" fontId="1" fillId="8" borderId="5" xfId="0" applyNumberFormat="1" applyFont="1" applyFill="1" applyBorder="1" applyAlignment="1" applyProtection="1">
      <alignment horizontal="center" vertical="center" wrapText="1"/>
    </xf>
    <xf numFmtId="165" fontId="12" fillId="0" borderId="3" xfId="0" applyNumberFormat="1" applyFont="1" applyBorder="1" applyAlignment="1" applyProtection="1">
      <alignment horizontal="right" vertical="center" wrapText="1"/>
    </xf>
    <xf numFmtId="165" fontId="12" fillId="0" borderId="5" xfId="0" applyNumberFormat="1" applyFont="1" applyBorder="1" applyAlignment="1" applyProtection="1">
      <alignment vertical="center" wrapText="1"/>
    </xf>
    <xf numFmtId="165" fontId="10" fillId="0" borderId="0" xfId="0" applyNumberFormat="1" applyFont="1" applyAlignment="1" applyProtection="1">
      <alignment horizontal="left" vertical="center" wrapText="1"/>
    </xf>
    <xf numFmtId="165" fontId="3" fillId="7" borderId="2" xfId="0" applyNumberFormat="1" applyFont="1" applyFill="1" applyBorder="1" applyAlignment="1" applyProtection="1">
      <alignment vertical="center" wrapText="1"/>
    </xf>
    <xf numFmtId="165" fontId="11" fillId="3" borderId="3" xfId="0" applyNumberFormat="1" applyFont="1" applyFill="1" applyBorder="1" applyAlignment="1" applyProtection="1">
      <alignment vertical="center" wrapText="1"/>
    </xf>
    <xf numFmtId="0" fontId="0" fillId="3" borderId="1" xfId="0" applyFill="1" applyBorder="1" applyAlignment="1" applyProtection="1">
      <alignment vertical="top" wrapText="1"/>
      <protection locked="0"/>
    </xf>
    <xf numFmtId="170" fontId="12" fillId="0" borderId="30" xfId="0" applyNumberFormat="1" applyFont="1" applyBorder="1" applyAlignment="1" applyProtection="1">
      <alignment vertical="center" wrapText="1"/>
    </xf>
    <xf numFmtId="165" fontId="0" fillId="0" borderId="18" xfId="0" applyNumberFormat="1" applyBorder="1" applyAlignment="1" applyProtection="1">
      <alignment vertical="center" wrapText="1"/>
      <protection locked="0"/>
    </xf>
    <xf numFmtId="0" fontId="1" fillId="9" borderId="3" xfId="0" applyFont="1" applyFill="1" applyBorder="1" applyAlignment="1">
      <alignment horizontal="center" wrapText="1"/>
    </xf>
    <xf numFmtId="0" fontId="1" fillId="9" borderId="5" xfId="0" applyFont="1" applyFill="1" applyBorder="1" applyAlignment="1">
      <alignment horizontal="center" wrapText="1"/>
    </xf>
    <xf numFmtId="0" fontId="24" fillId="0" borderId="3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6" fillId="10" borderId="15" xfId="0" applyFont="1" applyFill="1" applyBorder="1" applyAlignment="1">
      <alignment horizontal="center" vertical="center" wrapText="1"/>
    </xf>
    <xf numFmtId="0" fontId="26" fillId="10" borderId="31" xfId="0" applyFont="1" applyFill="1" applyBorder="1" applyAlignment="1">
      <alignment horizontal="center" vertical="center" wrapText="1"/>
    </xf>
    <xf numFmtId="165" fontId="2" fillId="7" borderId="3" xfId="0" applyNumberFormat="1" applyFont="1" applyFill="1" applyBorder="1" applyAlignment="1" applyProtection="1">
      <alignment horizontal="center" vertical="center" wrapText="1"/>
    </xf>
    <xf numFmtId="165" fontId="2" fillId="7" borderId="4" xfId="0" applyNumberFormat="1" applyFont="1" applyFill="1" applyBorder="1" applyAlignment="1" applyProtection="1">
      <alignment horizontal="center" vertical="center" wrapText="1"/>
    </xf>
    <xf numFmtId="165" fontId="2" fillId="7" borderId="5" xfId="0" applyNumberFormat="1" applyFont="1" applyFill="1" applyBorder="1" applyAlignment="1" applyProtection="1">
      <alignment horizontal="center" vertical="center" wrapText="1"/>
    </xf>
    <xf numFmtId="165" fontId="43" fillId="5" borderId="3" xfId="0" applyNumberFormat="1" applyFont="1" applyFill="1" applyBorder="1" applyAlignment="1" applyProtection="1">
      <alignment horizontal="center" vertical="center" wrapText="1"/>
    </xf>
    <xf numFmtId="165" fontId="43" fillId="5" borderId="4" xfId="0" applyNumberFormat="1" applyFont="1" applyFill="1" applyBorder="1" applyAlignment="1" applyProtection="1">
      <alignment horizontal="center" vertical="center" wrapText="1"/>
    </xf>
    <xf numFmtId="165" fontId="43" fillId="5" borderId="5" xfId="0" applyNumberFormat="1" applyFont="1" applyFill="1" applyBorder="1" applyAlignment="1" applyProtection="1">
      <alignment horizontal="center" vertical="center" wrapText="1"/>
    </xf>
    <xf numFmtId="165" fontId="12" fillId="5" borderId="21" xfId="0" applyNumberFormat="1" applyFont="1" applyFill="1" applyBorder="1" applyAlignment="1" applyProtection="1">
      <alignment horizontal="center" vertical="center" wrapText="1"/>
    </xf>
    <xf numFmtId="165" fontId="12" fillId="5" borderId="14" xfId="0" applyNumberFormat="1" applyFont="1" applyFill="1" applyBorder="1" applyAlignment="1" applyProtection="1">
      <alignment horizontal="center" vertical="center" wrapText="1"/>
    </xf>
    <xf numFmtId="165" fontId="12" fillId="5" borderId="23" xfId="0" applyNumberFormat="1" applyFont="1" applyFill="1" applyBorder="1" applyAlignment="1" applyProtection="1">
      <alignment horizontal="center" vertical="center" wrapText="1"/>
    </xf>
    <xf numFmtId="165" fontId="0" fillId="3" borderId="1" xfId="0" applyNumberFormat="1" applyFill="1" applyBorder="1" applyAlignment="1" applyProtection="1">
      <alignment horizontal="center" vertical="center" wrapText="1"/>
      <protection locked="0"/>
    </xf>
    <xf numFmtId="165" fontId="12" fillId="2" borderId="38" xfId="0" applyNumberFormat="1" applyFont="1" applyFill="1" applyBorder="1" applyAlignment="1" applyProtection="1">
      <alignment horizontal="center" vertical="center" wrapText="1"/>
    </xf>
    <xf numFmtId="165" fontId="12" fillId="2" borderId="39" xfId="0" applyNumberFormat="1" applyFont="1" applyFill="1" applyBorder="1" applyAlignment="1" applyProtection="1">
      <alignment horizontal="center" vertical="center" wrapText="1"/>
    </xf>
    <xf numFmtId="165" fontId="12" fillId="5" borderId="3" xfId="0" applyNumberFormat="1" applyFont="1" applyFill="1" applyBorder="1" applyAlignment="1" applyProtection="1">
      <alignment horizontal="center" vertical="center" wrapText="1"/>
    </xf>
    <xf numFmtId="165" fontId="12" fillId="5" borderId="4" xfId="0" applyNumberFormat="1" applyFont="1" applyFill="1" applyBorder="1" applyAlignment="1" applyProtection="1">
      <alignment horizontal="center" vertical="center" wrapText="1"/>
    </xf>
    <xf numFmtId="165" fontId="12" fillId="5" borderId="41" xfId="0" applyNumberFormat="1" applyFont="1" applyFill="1" applyBorder="1" applyAlignment="1" applyProtection="1">
      <alignment horizontal="center" vertical="center" wrapText="1"/>
    </xf>
    <xf numFmtId="165" fontId="6" fillId="3" borderId="29" xfId="0" applyNumberFormat="1" applyFont="1" applyFill="1" applyBorder="1" applyAlignment="1" applyProtection="1">
      <alignment horizontal="center" vertical="center" wrapText="1"/>
      <protection locked="0"/>
    </xf>
    <xf numFmtId="165" fontId="7" fillId="3" borderId="4" xfId="0" applyNumberFormat="1" applyFont="1" applyFill="1" applyBorder="1" applyAlignment="1" applyProtection="1">
      <alignment horizontal="center" vertical="center" wrapText="1"/>
      <protection locked="0"/>
    </xf>
    <xf numFmtId="165" fontId="7" fillId="3" borderId="5" xfId="0" applyNumberFormat="1" applyFont="1" applyFill="1" applyBorder="1" applyAlignment="1" applyProtection="1">
      <alignment horizontal="center" vertical="center" wrapText="1"/>
      <protection locked="0"/>
    </xf>
    <xf numFmtId="165" fontId="15" fillId="5" borderId="3" xfId="0" applyNumberFormat="1" applyFont="1" applyFill="1" applyBorder="1" applyAlignment="1" applyProtection="1">
      <alignment horizontal="center" vertical="center" wrapText="1"/>
    </xf>
    <xf numFmtId="165" fontId="15" fillId="5" borderId="4" xfId="0" applyNumberFormat="1" applyFont="1" applyFill="1" applyBorder="1" applyAlignment="1" applyProtection="1">
      <alignment horizontal="center" vertical="center" wrapText="1"/>
    </xf>
    <xf numFmtId="165" fontId="15" fillId="5" borderId="5" xfId="0" applyNumberFormat="1" applyFont="1" applyFill="1" applyBorder="1" applyAlignment="1" applyProtection="1">
      <alignment horizontal="center" vertical="center" wrapText="1"/>
    </xf>
    <xf numFmtId="165" fontId="13" fillId="8" borderId="3" xfId="0" applyNumberFormat="1" applyFont="1" applyFill="1" applyBorder="1" applyAlignment="1" applyProtection="1">
      <alignment horizontal="center" vertical="center" wrapText="1"/>
    </xf>
    <xf numFmtId="165" fontId="13" fillId="8" borderId="5" xfId="0" applyNumberFormat="1" applyFont="1" applyFill="1" applyBorder="1" applyAlignment="1" applyProtection="1">
      <alignment horizontal="center" vertical="center" wrapText="1"/>
    </xf>
    <xf numFmtId="0" fontId="15" fillId="0" borderId="10" xfId="0" applyFont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vertical="center" wrapText="1"/>
    </xf>
    <xf numFmtId="0" fontId="41" fillId="0" borderId="0" xfId="0" applyFont="1" applyAlignment="1" applyProtection="1">
      <alignment horizontal="left" vertical="center" wrapText="1"/>
      <protection locked="0"/>
    </xf>
  </cellXfs>
  <cellStyles count="6">
    <cellStyle name="Normale" xfId="0" builtinId="0"/>
    <cellStyle name="Normale 2" xfId="1" xr:uid="{F8AF9772-1677-4244-BFD4-52048DAB7AA2}"/>
    <cellStyle name="Normale 4" xfId="4" xr:uid="{919AED73-CE2A-489A-B89E-554DED565AF1}"/>
    <cellStyle name="Percentuale" xfId="3" builtinId="5"/>
    <cellStyle name="Valuta" xfId="5" builtinId="4"/>
    <cellStyle name="Valuta 2" xfId="2" xr:uid="{F19A8E5E-3232-458E-B7F8-515663D9EA99}"/>
  </cellStyles>
  <dxfs count="5"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9" tint="0.59996337778862885"/>
        </patternFill>
      </fill>
    </dxf>
    <dxf>
      <font>
        <b/>
        <i val="0"/>
        <color theme="1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FF99"/>
      <color rgb="FFFEF8FE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55563</xdr:colOff>
      <xdr:row>9</xdr:row>
      <xdr:rowOff>119063</xdr:rowOff>
    </xdr:from>
    <xdr:to>
      <xdr:col>10</xdr:col>
      <xdr:colOff>45699</xdr:colOff>
      <xdr:row>12</xdr:row>
      <xdr:rowOff>97897</xdr:rowOff>
    </xdr:to>
    <xdr:sp macro="" textlink="">
      <xdr:nvSpPr>
        <xdr:cNvPr id="2" name="Rettangolo 1">
          <a:extLst>
            <a:ext uri="{FF2B5EF4-FFF2-40B4-BE49-F238E27FC236}">
              <a16:creationId xmlns:a16="http://schemas.microsoft.com/office/drawing/2014/main" id="{9BADE0AB-F98C-48ED-B9B9-BD974D5F00BB}"/>
            </a:ext>
          </a:extLst>
        </xdr:cNvPr>
        <xdr:cNvSpPr/>
      </xdr:nvSpPr>
      <xdr:spPr>
        <a:xfrm>
          <a:off x="7937501" y="3397251"/>
          <a:ext cx="3943011" cy="867834"/>
        </a:xfrm>
        <a:prstGeom prst="rect">
          <a:avLst/>
        </a:prstGeom>
        <a:solidFill>
          <a:schemeClr val="bg1"/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1400" b="1">
              <a:solidFill>
                <a:srgbClr val="C00000"/>
              </a:solidFill>
            </a:rPr>
            <a:t>ATTENZIONE</a:t>
          </a:r>
          <a:r>
            <a:rPr lang="it-IT" sz="1100">
              <a:solidFill>
                <a:schemeClr val="tx1"/>
              </a:solidFill>
            </a:rPr>
            <a:t>:</a:t>
          </a:r>
          <a:r>
            <a:rPr lang="it-IT" sz="1100" baseline="0">
              <a:solidFill>
                <a:schemeClr val="tx1"/>
              </a:solidFill>
            </a:rPr>
            <a:t> </a:t>
          </a:r>
          <a:r>
            <a:rPr lang="it-IT" sz="1100" b="1" baseline="0">
              <a:solidFill>
                <a:schemeClr val="tx1"/>
              </a:solidFill>
            </a:rPr>
            <a:t>compilare</a:t>
          </a:r>
          <a:r>
            <a:rPr lang="it-IT" sz="1100" baseline="0">
              <a:solidFill>
                <a:schemeClr val="tx1"/>
              </a:solidFill>
            </a:rPr>
            <a:t> il foglio "</a:t>
          </a:r>
          <a:r>
            <a:rPr lang="it-IT" sz="1100" b="1" baseline="0">
              <a:solidFill>
                <a:schemeClr val="tx1"/>
              </a:solidFill>
            </a:rPr>
            <a:t>Altri Costi</a:t>
          </a:r>
          <a:r>
            <a:rPr lang="it-IT" sz="1100" baseline="0">
              <a:solidFill>
                <a:schemeClr val="tx1"/>
              </a:solidFill>
            </a:rPr>
            <a:t>" </a:t>
          </a:r>
          <a:r>
            <a:rPr lang="it-IT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per avere un quadro verosimile delle spese che si prevede di effettuare durante il progetto nel rispetto della quota massima del</a:t>
          </a:r>
          <a:r>
            <a:rPr lang="it-IT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40% dei costi del personale.</a:t>
          </a:r>
          <a:endParaRPr lang="it-IT" sz="1100" b="1" u="sng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5618F-CCF8-4F07-835E-1857D8BDACAC}">
  <dimension ref="A1:D19"/>
  <sheetViews>
    <sheetView tabSelected="1" zoomScale="80" zoomScaleNormal="80" workbookViewId="0">
      <selection activeCell="I5" sqref="I5"/>
    </sheetView>
  </sheetViews>
  <sheetFormatPr defaultRowHeight="14"/>
  <cols>
    <col min="1" max="1" width="41.75" customWidth="1"/>
    <col min="2" max="2" width="44.4140625" customWidth="1"/>
  </cols>
  <sheetData>
    <row r="1" spans="1:4" ht="14.5" thickBot="1"/>
    <row r="2" spans="1:4" ht="14.5" thickBot="1">
      <c r="A2" s="156" t="s">
        <v>34</v>
      </c>
      <c r="B2" s="157"/>
    </row>
    <row r="3" spans="1:4" ht="14.5" thickBot="1">
      <c r="A3" s="158"/>
      <c r="B3" s="159"/>
      <c r="C3" s="22"/>
      <c r="D3" s="22"/>
    </row>
    <row r="4" spans="1:4" ht="33" thickBot="1">
      <c r="A4" s="160" t="s">
        <v>56</v>
      </c>
      <c r="B4" s="161"/>
    </row>
    <row r="5" spans="1:4">
      <c r="A5" s="23" t="s">
        <v>35</v>
      </c>
      <c r="B5" s="41"/>
    </row>
    <row r="6" spans="1:4" ht="14.5" thickBot="1">
      <c r="A6" s="24" t="s">
        <v>36</v>
      </c>
      <c r="B6" s="42"/>
    </row>
    <row r="7" spans="1:4" ht="59.5" customHeight="1" thickBot="1">
      <c r="A7" s="25" t="s">
        <v>37</v>
      </c>
      <c r="B7" s="26" t="s">
        <v>38</v>
      </c>
      <c r="C7" s="27"/>
      <c r="D7" s="27"/>
    </row>
    <row r="8" spans="1:4" ht="39" customHeight="1" thickBot="1">
      <c r="A8" s="28" t="s">
        <v>43</v>
      </c>
      <c r="B8" s="44">
        <f>'Spese di personale'!G18</f>
        <v>0</v>
      </c>
      <c r="C8" s="27"/>
      <c r="D8" s="27"/>
    </row>
    <row r="9" spans="1:4" ht="38.5" customHeight="1" thickBot="1">
      <c r="A9" s="29" t="s">
        <v>42</v>
      </c>
      <c r="B9" s="39">
        <f>'Spese di personale'!G28</f>
        <v>0</v>
      </c>
      <c r="C9" s="27"/>
      <c r="D9" s="27"/>
    </row>
    <row r="10" spans="1:4" ht="14.5" thickBot="1">
      <c r="A10" s="30" t="s">
        <v>39</v>
      </c>
      <c r="B10" s="31">
        <f>SUM(B8:B9)</f>
        <v>0</v>
      </c>
    </row>
    <row r="11" spans="1:4" ht="39" thickBot="1">
      <c r="A11" s="32" t="s">
        <v>53</v>
      </c>
      <c r="B11" s="31">
        <f>'Altri Costi'!B39</f>
        <v>0</v>
      </c>
      <c r="C11" s="33" t="str">
        <f>IF(B11&lt;=(40%*B10),"OK","ERRORE")</f>
        <v>OK</v>
      </c>
      <c r="D11" s="106" t="e">
        <f>B11/B10</f>
        <v>#DIV/0!</v>
      </c>
    </row>
    <row r="12" spans="1:4" ht="16" thickBot="1">
      <c r="A12" s="34" t="s">
        <v>40</v>
      </c>
      <c r="B12" s="35">
        <f>B10+B11</f>
        <v>0</v>
      </c>
      <c r="C12" s="21"/>
      <c r="D12" s="21"/>
    </row>
    <row r="13" spans="1:4" ht="43" customHeight="1" thickBot="1">
      <c r="A13" s="36" t="s">
        <v>44</v>
      </c>
      <c r="B13" s="40">
        <f>B12*80%</f>
        <v>0</v>
      </c>
      <c r="C13" s="37" t="e">
        <f>B13/B12</f>
        <v>#DIV/0!</v>
      </c>
      <c r="D13" s="21"/>
    </row>
    <row r="14" spans="1:4" ht="16" thickBot="1">
      <c r="A14" s="36" t="s">
        <v>41</v>
      </c>
      <c r="B14" s="43">
        <f>B12-B13</f>
        <v>0</v>
      </c>
      <c r="C14" s="37" t="e">
        <f>B14/B12</f>
        <v>#DIV/0!</v>
      </c>
      <c r="D14" s="21"/>
    </row>
    <row r="15" spans="1:4" ht="34" customHeight="1">
      <c r="A15" s="38"/>
      <c r="B15" s="45" t="str">
        <f>IF(B14&lt;B8,"OK","la quota del personale strutturato non copre la quota da cofinanziare")</f>
        <v>la quota del personale strutturato non copre la quota da cofinanziare</v>
      </c>
    </row>
    <row r="18" spans="2:2">
      <c r="B18" s="48"/>
    </row>
    <row r="19" spans="2:2">
      <c r="B19" s="48"/>
    </row>
  </sheetData>
  <sheetProtection algorithmName="SHA-512" hashValue="xu3JxesFPsv8YTnQcXfzcHrQUcQIzXWUslxys3CaobI+YhyZfbXcuJx5aI7R5+cwlq15/K+hYxx8Noc6XVyKJg==" saltValue="GW+8pKxwVW4FeM6AZPWhZw==" spinCount="100000" sheet="1" objects="1" scenarios="1"/>
  <protectedRanges>
    <protectedRange sqref="B11" name="Intervallo2"/>
    <protectedRange sqref="B5:B6" name="Intestazione"/>
  </protectedRanges>
  <mergeCells count="3">
    <mergeCell ref="A2:B2"/>
    <mergeCell ref="A3:B3"/>
    <mergeCell ref="A4:B4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70DFA-FB52-45B7-AD39-697372C83705}">
  <dimension ref="A1:J59"/>
  <sheetViews>
    <sheetView showGridLines="0" showWhiteSpace="0" zoomScale="60" zoomScaleNormal="60" workbookViewId="0">
      <selection activeCell="B11" sqref="B11:C11"/>
    </sheetView>
  </sheetViews>
  <sheetFormatPr defaultColWidth="8.6640625" defaultRowHeight="14"/>
  <cols>
    <col min="1" max="1" width="25.08203125" style="118" customWidth="1"/>
    <col min="2" max="2" width="21.75" style="118" customWidth="1"/>
    <col min="3" max="3" width="17.75" style="118" customWidth="1"/>
    <col min="4" max="4" width="16.75" style="118" customWidth="1"/>
    <col min="5" max="5" width="18.25" style="118" customWidth="1"/>
    <col min="6" max="6" width="15.75" style="118" customWidth="1"/>
    <col min="7" max="7" width="17.75" style="118" customWidth="1"/>
    <col min="8" max="8" width="22.58203125" style="118" customWidth="1"/>
    <col min="9" max="9" width="7.08203125" style="118" customWidth="1"/>
    <col min="10" max="16384" width="8.6640625" style="118"/>
  </cols>
  <sheetData>
    <row r="1" spans="1:9" ht="65.5" customHeight="1" thickBot="1">
      <c r="A1" s="151" t="s">
        <v>9</v>
      </c>
      <c r="B1" s="152" t="s">
        <v>67</v>
      </c>
      <c r="C1" s="177" t="s">
        <v>55</v>
      </c>
      <c r="D1" s="178"/>
      <c r="E1" s="178"/>
      <c r="F1" s="178"/>
      <c r="G1" s="179"/>
      <c r="H1" s="150"/>
    </row>
    <row r="2" spans="1:9" ht="25.5" customHeight="1" thickBot="1">
      <c r="A2" s="144"/>
      <c r="B2" s="144"/>
      <c r="C2" s="144"/>
      <c r="D2" s="144"/>
      <c r="E2" s="144"/>
      <c r="F2" s="144"/>
      <c r="G2" s="144"/>
    </row>
    <row r="3" spans="1:9" s="139" customFormat="1" ht="19" customHeight="1" thickBot="1">
      <c r="A3" s="162" t="s">
        <v>57</v>
      </c>
      <c r="B3" s="163"/>
      <c r="C3" s="163"/>
      <c r="D3" s="163"/>
      <c r="E3" s="163"/>
      <c r="F3" s="164"/>
    </row>
    <row r="4" spans="1:9" ht="31.5" customHeight="1" thickBot="1">
      <c r="A4" s="180" t="s">
        <v>58</v>
      </c>
      <c r="B4" s="181"/>
      <c r="C4" s="181"/>
      <c r="D4" s="181"/>
      <c r="E4" s="181"/>
      <c r="F4" s="182"/>
    </row>
    <row r="5" spans="1:9" ht="43.5" customHeight="1" thickBot="1">
      <c r="A5" s="145" t="s">
        <v>59</v>
      </c>
      <c r="B5" s="183" t="s">
        <v>60</v>
      </c>
      <c r="C5" s="184"/>
      <c r="D5" s="146" t="s">
        <v>14</v>
      </c>
      <c r="E5" s="147" t="s">
        <v>2</v>
      </c>
      <c r="F5" s="143" t="s">
        <v>8</v>
      </c>
      <c r="G5" s="143" t="s">
        <v>10</v>
      </c>
      <c r="H5" s="148" t="s">
        <v>79</v>
      </c>
      <c r="I5" s="149">
        <v>81</v>
      </c>
    </row>
    <row r="6" spans="1:9">
      <c r="A6" s="127" t="s">
        <v>61</v>
      </c>
      <c r="B6" s="171"/>
      <c r="C6" s="171"/>
      <c r="D6" s="126">
        <v>1720</v>
      </c>
      <c r="E6" s="155">
        <f t="shared" ref="E6:E9" si="0">C6/D6</f>
        <v>0</v>
      </c>
      <c r="F6" s="3"/>
      <c r="G6" s="125">
        <f>E6*F6</f>
        <v>0</v>
      </c>
    </row>
    <row r="7" spans="1:9">
      <c r="A7" s="127" t="s">
        <v>61</v>
      </c>
      <c r="B7" s="171"/>
      <c r="C7" s="171"/>
      <c r="D7" s="126">
        <v>1720</v>
      </c>
      <c r="E7" s="155">
        <f t="shared" si="0"/>
        <v>0</v>
      </c>
      <c r="F7" s="3"/>
      <c r="G7" s="125">
        <f t="shared" ref="G7:G16" si="1">E7*F7</f>
        <v>0</v>
      </c>
    </row>
    <row r="8" spans="1:9">
      <c r="A8" s="127" t="s">
        <v>61</v>
      </c>
      <c r="B8" s="171"/>
      <c r="C8" s="171"/>
      <c r="D8" s="126">
        <v>1720</v>
      </c>
      <c r="E8" s="155">
        <f t="shared" si="0"/>
        <v>0</v>
      </c>
      <c r="F8" s="3"/>
      <c r="G8" s="125">
        <f t="shared" si="1"/>
        <v>0</v>
      </c>
    </row>
    <row r="9" spans="1:9">
      <c r="A9" s="127" t="s">
        <v>61</v>
      </c>
      <c r="B9" s="171"/>
      <c r="C9" s="171"/>
      <c r="D9" s="126">
        <v>1720</v>
      </c>
      <c r="E9" s="155">
        <f t="shared" si="0"/>
        <v>0</v>
      </c>
      <c r="F9" s="3"/>
      <c r="G9" s="125">
        <f t="shared" si="1"/>
        <v>0</v>
      </c>
    </row>
    <row r="10" spans="1:9">
      <c r="A10" s="127" t="s">
        <v>61</v>
      </c>
      <c r="B10" s="171"/>
      <c r="C10" s="171"/>
      <c r="D10" s="126">
        <v>1720</v>
      </c>
      <c r="E10" s="155">
        <f t="shared" ref="E10:E16" si="2">C10/D10</f>
        <v>0</v>
      </c>
      <c r="F10" s="3"/>
      <c r="G10" s="125">
        <f t="shared" si="1"/>
        <v>0</v>
      </c>
    </row>
    <row r="11" spans="1:9">
      <c r="A11" s="127" t="s">
        <v>61</v>
      </c>
      <c r="B11" s="171"/>
      <c r="C11" s="171"/>
      <c r="D11" s="126">
        <v>1720</v>
      </c>
      <c r="E11" s="155">
        <f t="shared" si="2"/>
        <v>0</v>
      </c>
      <c r="F11" s="3"/>
      <c r="G11" s="125">
        <f t="shared" si="1"/>
        <v>0</v>
      </c>
    </row>
    <row r="12" spans="1:9">
      <c r="A12" s="127" t="s">
        <v>61</v>
      </c>
      <c r="B12" s="171"/>
      <c r="C12" s="171"/>
      <c r="D12" s="126">
        <v>1720</v>
      </c>
      <c r="E12" s="155">
        <f t="shared" si="2"/>
        <v>0</v>
      </c>
      <c r="F12" s="3"/>
      <c r="G12" s="125">
        <f t="shared" si="1"/>
        <v>0</v>
      </c>
    </row>
    <row r="13" spans="1:9">
      <c r="A13" s="127" t="s">
        <v>61</v>
      </c>
      <c r="B13" s="171"/>
      <c r="C13" s="171"/>
      <c r="D13" s="126">
        <v>1720</v>
      </c>
      <c r="E13" s="155">
        <f t="shared" si="2"/>
        <v>0</v>
      </c>
      <c r="F13" s="3"/>
      <c r="G13" s="125">
        <f t="shared" si="1"/>
        <v>0</v>
      </c>
    </row>
    <row r="14" spans="1:9">
      <c r="A14" s="127" t="s">
        <v>61</v>
      </c>
      <c r="B14" s="171"/>
      <c r="C14" s="171"/>
      <c r="D14" s="126">
        <v>1720</v>
      </c>
      <c r="E14" s="155">
        <f t="shared" si="2"/>
        <v>0</v>
      </c>
      <c r="F14" s="3"/>
      <c r="G14" s="125">
        <f t="shared" si="1"/>
        <v>0</v>
      </c>
    </row>
    <row r="15" spans="1:9">
      <c r="A15" s="127" t="s">
        <v>61</v>
      </c>
      <c r="B15" s="171"/>
      <c r="C15" s="171"/>
      <c r="D15" s="126">
        <v>1720</v>
      </c>
      <c r="E15" s="155">
        <f t="shared" si="2"/>
        <v>0</v>
      </c>
      <c r="F15" s="3"/>
      <c r="G15" s="125">
        <f t="shared" si="1"/>
        <v>0</v>
      </c>
    </row>
    <row r="16" spans="1:9" ht="14.5" thickBot="1">
      <c r="A16" s="127" t="s">
        <v>61</v>
      </c>
      <c r="B16" s="171"/>
      <c r="C16" s="171"/>
      <c r="D16" s="126">
        <v>1720</v>
      </c>
      <c r="E16" s="155">
        <f t="shared" si="2"/>
        <v>0</v>
      </c>
      <c r="F16" s="5"/>
      <c r="G16" s="125">
        <f t="shared" si="1"/>
        <v>0</v>
      </c>
    </row>
    <row r="17" spans="1:10" ht="14.5" thickBot="1">
      <c r="A17" s="129" t="s">
        <v>12</v>
      </c>
      <c r="B17" s="172"/>
      <c r="C17" s="173"/>
      <c r="D17" s="130"/>
      <c r="E17" s="131"/>
      <c r="F17" s="132"/>
      <c r="G17" s="133">
        <f>SUM(G6:G16)</f>
        <v>0</v>
      </c>
      <c r="H17" s="134" t="s">
        <v>77</v>
      </c>
      <c r="I17" s="135" t="s">
        <v>76</v>
      </c>
    </row>
    <row r="18" spans="1:10" ht="28.5" customHeight="1" thickBot="1">
      <c r="A18" s="174" t="s">
        <v>62</v>
      </c>
      <c r="B18" s="175"/>
      <c r="C18" s="175"/>
      <c r="D18" s="175"/>
      <c r="E18" s="175"/>
      <c r="F18" s="176"/>
      <c r="G18" s="136">
        <f>G17</f>
        <v>0</v>
      </c>
      <c r="H18" s="137">
        <f>SUMIF(E6:E16,I5,G6:G16)</f>
        <v>0</v>
      </c>
      <c r="I18" s="154" t="e">
        <f>'Spese di personale'!H18/'Spese di personale'!G18*100</f>
        <v>#DIV/0!</v>
      </c>
      <c r="J18" s="138" t="e">
        <f>IF(I18&lt;(G18*0.2),"OK","ERRORE")</f>
        <v>#DIV/0!</v>
      </c>
    </row>
    <row r="19" spans="1:10" s="122" customFormat="1" ht="18.5" customHeight="1" thickBot="1">
      <c r="A19" s="120"/>
      <c r="B19" s="120"/>
      <c r="C19" s="120"/>
      <c r="D19" s="120"/>
      <c r="E19" s="120"/>
      <c r="F19" s="120"/>
      <c r="G19" s="120"/>
    </row>
    <row r="20" spans="1:10" s="139" customFormat="1" ht="19" customHeight="1" thickBot="1">
      <c r="A20" s="162" t="s">
        <v>63</v>
      </c>
      <c r="B20" s="163"/>
      <c r="C20" s="163"/>
      <c r="D20" s="163"/>
      <c r="E20" s="163"/>
      <c r="F20" s="164"/>
    </row>
    <row r="21" spans="1:10" ht="31.5" customHeight="1" thickBot="1">
      <c r="A21" s="165" t="s">
        <v>64</v>
      </c>
      <c r="B21" s="166"/>
      <c r="C21" s="166"/>
      <c r="D21" s="166"/>
      <c r="E21" s="166"/>
      <c r="F21" s="167"/>
    </row>
    <row r="22" spans="1:10" ht="49" customHeight="1" thickBot="1">
      <c r="A22" s="140" t="s">
        <v>59</v>
      </c>
      <c r="B22" s="141" t="s">
        <v>65</v>
      </c>
      <c r="C22" s="142" t="s">
        <v>13</v>
      </c>
      <c r="D22" s="143" t="s">
        <v>14</v>
      </c>
      <c r="E22" s="143" t="s">
        <v>2</v>
      </c>
      <c r="F22" s="143" t="s">
        <v>8</v>
      </c>
      <c r="G22" s="143" t="s">
        <v>10</v>
      </c>
    </row>
    <row r="23" spans="1:10">
      <c r="A23" s="127" t="s">
        <v>1</v>
      </c>
      <c r="B23" s="2"/>
      <c r="C23" s="94"/>
      <c r="D23" s="126">
        <v>1720</v>
      </c>
      <c r="E23" s="155">
        <f>C23/D23</f>
        <v>0</v>
      </c>
      <c r="F23" s="3"/>
      <c r="G23" s="125">
        <f>E23*F23</f>
        <v>0</v>
      </c>
    </row>
    <row r="24" spans="1:10">
      <c r="A24" s="127" t="s">
        <v>1</v>
      </c>
      <c r="B24" s="2"/>
      <c r="C24" s="94"/>
      <c r="D24" s="126">
        <v>1720</v>
      </c>
      <c r="E24" s="155">
        <f t="shared" ref="E24:E26" si="3">C24/D24</f>
        <v>0</v>
      </c>
      <c r="F24" s="3"/>
      <c r="G24" s="125">
        <f t="shared" ref="G24:G26" si="4">E24*F24</f>
        <v>0</v>
      </c>
    </row>
    <row r="25" spans="1:10">
      <c r="A25" s="127" t="s">
        <v>1</v>
      </c>
      <c r="B25" s="2"/>
      <c r="C25" s="94"/>
      <c r="D25" s="126">
        <v>1720</v>
      </c>
      <c r="E25" s="155">
        <f t="shared" si="3"/>
        <v>0</v>
      </c>
      <c r="F25" s="3"/>
      <c r="G25" s="125">
        <f t="shared" si="4"/>
        <v>0</v>
      </c>
    </row>
    <row r="26" spans="1:10">
      <c r="A26" s="128" t="s">
        <v>1</v>
      </c>
      <c r="B26" s="4"/>
      <c r="C26" s="95"/>
      <c r="D26" s="126">
        <v>1720</v>
      </c>
      <c r="E26" s="155">
        <f t="shared" si="3"/>
        <v>0</v>
      </c>
      <c r="F26" s="5"/>
      <c r="G26" s="125">
        <f t="shared" si="4"/>
        <v>0</v>
      </c>
    </row>
    <row r="27" spans="1:10">
      <c r="A27" s="111" t="s">
        <v>12</v>
      </c>
      <c r="B27" s="112"/>
      <c r="C27" s="113"/>
      <c r="D27" s="114"/>
      <c r="E27" s="115"/>
      <c r="F27" s="116"/>
      <c r="G27" s="117">
        <f>SUM(G23:G26)</f>
        <v>0</v>
      </c>
    </row>
    <row r="28" spans="1:10" ht="28" customHeight="1">
      <c r="A28" s="168" t="s">
        <v>66</v>
      </c>
      <c r="B28" s="169"/>
      <c r="C28" s="169"/>
      <c r="D28" s="169"/>
      <c r="E28" s="169"/>
      <c r="F28" s="170"/>
      <c r="G28" s="119">
        <f>G27</f>
        <v>0</v>
      </c>
    </row>
    <row r="29" spans="1:10" s="122" customFormat="1" ht="12.5" customHeight="1">
      <c r="A29" s="120"/>
      <c r="B29" s="120"/>
      <c r="C29" s="120"/>
      <c r="D29" s="120"/>
      <c r="E29" s="120"/>
      <c r="F29" s="120"/>
      <c r="G29" s="121"/>
    </row>
    <row r="30" spans="1:10" s="122" customFormat="1" ht="12.5" customHeight="1" thickBot="1">
      <c r="A30" s="120"/>
      <c r="B30" s="120"/>
      <c r="C30" s="120"/>
      <c r="D30" s="120"/>
      <c r="E30" s="120"/>
      <c r="F30" s="120"/>
      <c r="G30" s="121"/>
    </row>
    <row r="31" spans="1:10" ht="44.25" customHeight="1" thickBot="1">
      <c r="A31" s="123" t="s">
        <v>5</v>
      </c>
      <c r="B31" s="91">
        <f>G28+G18</f>
        <v>0</v>
      </c>
    </row>
    <row r="55" spans="1:5" ht="51.75" customHeight="1"/>
    <row r="56" spans="1:5">
      <c r="C56" s="124"/>
      <c r="D56" s="124"/>
      <c r="E56" s="124"/>
    </row>
    <row r="57" spans="1:5" ht="27" customHeight="1">
      <c r="C57" s="124"/>
      <c r="D57" s="124"/>
      <c r="E57" s="124"/>
    </row>
    <row r="58" spans="1:5" ht="14" customHeight="1">
      <c r="A58" s="124" t="s">
        <v>3</v>
      </c>
      <c r="B58" s="124"/>
    </row>
    <row r="59" spans="1:5" ht="45.75" customHeight="1">
      <c r="A59" s="124"/>
      <c r="B59" s="124"/>
    </row>
  </sheetData>
  <sheetProtection algorithmName="SHA-512" hashValue="OtMjtGRKyr+SgGduRKExOk8wlfOZdYRY+tRE6HqIKqr+AMN/tmuoufaV9IwO0EYXokDeLJ0RGQf5yJNt1UQUZQ==" saltValue="3yWsbm1o+WWia0yMDb+jjw==" spinCount="100000" sheet="1" formatCells="0" insertRows="0" autoFilter="0"/>
  <dataConsolidate/>
  <mergeCells count="20">
    <mergeCell ref="B6:C6"/>
    <mergeCell ref="B7:C7"/>
    <mergeCell ref="B8:C8"/>
    <mergeCell ref="C1:G1"/>
    <mergeCell ref="A3:F3"/>
    <mergeCell ref="A4:F4"/>
    <mergeCell ref="B5:C5"/>
    <mergeCell ref="B9:C9"/>
    <mergeCell ref="B10:C10"/>
    <mergeCell ref="B11:C11"/>
    <mergeCell ref="B12:C12"/>
    <mergeCell ref="B13:C13"/>
    <mergeCell ref="A20:F20"/>
    <mergeCell ref="A21:F21"/>
    <mergeCell ref="A28:F28"/>
    <mergeCell ref="B14:C14"/>
    <mergeCell ref="B15:C15"/>
    <mergeCell ref="B16:C16"/>
    <mergeCell ref="B17:C17"/>
    <mergeCell ref="A18:F18"/>
  </mergeCells>
  <dataValidations count="1">
    <dataValidation type="list" allowBlank="1" showInputMessage="1" showErrorMessage="1" sqref="E6:E16" xr:uid="{4EA26329-DD53-40A5-ACEE-D78841156CFA}">
      <formula1>"34,53,81"</formula1>
    </dataValidation>
  </dataValidations>
  <pageMargins left="0.25" right="0.25" top="0.75" bottom="0.75" header="0.3" footer="0.3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CD558-D572-469B-8696-509443545D99}">
  <dimension ref="A1:I62"/>
  <sheetViews>
    <sheetView showGridLines="0" zoomScale="80" zoomScaleNormal="80" workbookViewId="0">
      <selection activeCell="D6" sqref="D6"/>
    </sheetView>
  </sheetViews>
  <sheetFormatPr defaultColWidth="8.6640625" defaultRowHeight="14"/>
  <cols>
    <col min="1" max="1" width="27.75" style="52" customWidth="1"/>
    <col min="2" max="2" width="24.08203125" style="52" customWidth="1"/>
    <col min="3" max="3" width="23.08203125" style="52" customWidth="1"/>
    <col min="4" max="4" width="28.25" style="52" customWidth="1"/>
    <col min="5" max="6" width="22.6640625" style="52" customWidth="1"/>
    <col min="7" max="7" width="18.4140625" style="52" customWidth="1"/>
    <col min="8" max="8" width="51.4140625" style="52" customWidth="1"/>
    <col min="9" max="9" width="35.58203125" style="52" customWidth="1"/>
    <col min="10" max="16384" width="8.6640625" style="52"/>
  </cols>
  <sheetData>
    <row r="1" spans="1:9" ht="51" customHeight="1" thickBot="1">
      <c r="A1" s="49" t="s">
        <v>9</v>
      </c>
      <c r="B1" s="1"/>
      <c r="C1" s="50" t="s">
        <v>49</v>
      </c>
      <c r="D1" s="51"/>
    </row>
    <row r="2" spans="1:9" ht="36" customHeight="1" thickBot="1">
      <c r="B2" s="185" t="s">
        <v>78</v>
      </c>
      <c r="C2" s="186"/>
      <c r="D2" s="53"/>
      <c r="E2" s="53"/>
      <c r="F2" s="53"/>
      <c r="G2" s="53"/>
      <c r="H2" s="53"/>
    </row>
    <row r="3" spans="1:9" ht="31.5" thickBot="1">
      <c r="A3" s="54" t="s">
        <v>15</v>
      </c>
      <c r="B3" s="55" t="s">
        <v>16</v>
      </c>
      <c r="C3" s="109" t="s">
        <v>7</v>
      </c>
    </row>
    <row r="4" spans="1:9" ht="47" customHeight="1">
      <c r="A4" s="56" t="s">
        <v>31</v>
      </c>
      <c r="B4" s="108" t="s">
        <v>32</v>
      </c>
      <c r="C4" s="110" t="s">
        <v>22</v>
      </c>
    </row>
    <row r="5" spans="1:9">
      <c r="A5" s="57" t="s">
        <v>17</v>
      </c>
      <c r="B5" s="6"/>
      <c r="C5" s="6"/>
    </row>
    <row r="6" spans="1:9">
      <c r="A6" s="57" t="s">
        <v>17</v>
      </c>
      <c r="B6" s="6"/>
      <c r="C6" s="6"/>
    </row>
    <row r="7" spans="1:9">
      <c r="A7" s="57" t="s">
        <v>17</v>
      </c>
      <c r="B7" s="6"/>
      <c r="C7" s="6"/>
    </row>
    <row r="8" spans="1:9">
      <c r="A8" s="57" t="s">
        <v>17</v>
      </c>
      <c r="B8" s="6"/>
      <c r="C8" s="6"/>
    </row>
    <row r="9" spans="1:9">
      <c r="A9" s="58" t="s">
        <v>19</v>
      </c>
      <c r="B9" s="59"/>
      <c r="C9" s="60">
        <f>C5+C6+C7+C8</f>
        <v>0</v>
      </c>
    </row>
    <row r="10" spans="1:9">
      <c r="A10" s="61" t="s">
        <v>30</v>
      </c>
      <c r="B10" s="62"/>
      <c r="C10" s="63">
        <f>C9</f>
        <v>0</v>
      </c>
    </row>
    <row r="11" spans="1:9">
      <c r="A11" s="61"/>
      <c r="B11" s="104"/>
      <c r="C11" s="63"/>
    </row>
    <row r="12" spans="1:9" ht="14.5" customHeight="1">
      <c r="A12" s="96" t="s">
        <v>68</v>
      </c>
      <c r="B12" s="73" t="s">
        <v>16</v>
      </c>
      <c r="C12" s="98" t="s">
        <v>22</v>
      </c>
      <c r="D12" s="187" t="s">
        <v>69</v>
      </c>
      <c r="E12" s="187"/>
      <c r="F12" s="187"/>
      <c r="G12" s="187"/>
      <c r="H12" s="187"/>
      <c r="I12" s="97"/>
    </row>
    <row r="13" spans="1:9" ht="14" customHeight="1">
      <c r="A13" s="76" t="s">
        <v>1</v>
      </c>
      <c r="B13" s="99" t="s">
        <v>0</v>
      </c>
      <c r="C13" s="99"/>
      <c r="D13" s="187"/>
      <c r="E13" s="187"/>
      <c r="F13" s="187"/>
      <c r="G13" s="187"/>
      <c r="H13" s="187"/>
      <c r="I13" s="97"/>
    </row>
    <row r="14" spans="1:9" ht="14" customHeight="1">
      <c r="A14" s="80" t="s">
        <v>17</v>
      </c>
      <c r="B14" s="99" t="s">
        <v>18</v>
      </c>
      <c r="C14" s="9"/>
      <c r="D14" s="187"/>
      <c r="E14" s="187"/>
      <c r="F14" s="187"/>
      <c r="G14" s="187"/>
      <c r="H14" s="187"/>
      <c r="I14" s="97"/>
    </row>
    <row r="15" spans="1:9">
      <c r="A15" s="66" t="s">
        <v>19</v>
      </c>
      <c r="B15" s="66"/>
      <c r="C15" s="89">
        <f>C13+C14</f>
        <v>0</v>
      </c>
    </row>
    <row r="16" spans="1:9">
      <c r="A16" s="68" t="s">
        <v>11</v>
      </c>
      <c r="B16" s="87"/>
      <c r="C16" s="88">
        <f>C15</f>
        <v>0</v>
      </c>
    </row>
    <row r="17" spans="1:7" ht="14.5" thickBot="1">
      <c r="A17" s="100"/>
      <c r="B17" s="101"/>
      <c r="C17" s="102"/>
    </row>
    <row r="18" spans="1:7" ht="42">
      <c r="A18" s="96" t="s">
        <v>52</v>
      </c>
      <c r="B18" s="103" t="s">
        <v>16</v>
      </c>
      <c r="C18" s="71" t="s">
        <v>20</v>
      </c>
      <c r="D18" s="72" t="s">
        <v>80</v>
      </c>
      <c r="E18" s="73" t="s">
        <v>82</v>
      </c>
      <c r="F18" s="73" t="s">
        <v>81</v>
      </c>
      <c r="G18" s="73" t="s">
        <v>21</v>
      </c>
    </row>
    <row r="19" spans="1:7" ht="28">
      <c r="A19" s="76" t="s">
        <v>1</v>
      </c>
      <c r="B19" s="74" t="s">
        <v>28</v>
      </c>
      <c r="C19" s="8"/>
      <c r="D19" s="75">
        <v>36</v>
      </c>
      <c r="E19" s="153"/>
      <c r="F19" s="153"/>
      <c r="G19" s="77">
        <f>(E19/D19)*C19*F19/100</f>
        <v>0</v>
      </c>
    </row>
    <row r="20" spans="1:7" ht="28">
      <c r="A20" s="80" t="s">
        <v>17</v>
      </c>
      <c r="B20" s="74" t="s">
        <v>4</v>
      </c>
      <c r="C20" s="8"/>
      <c r="D20" s="75">
        <v>60</v>
      </c>
      <c r="E20" s="153"/>
      <c r="F20" s="153"/>
      <c r="G20" s="77">
        <f>(E20/D20)*C20*F20/100</f>
        <v>0</v>
      </c>
    </row>
    <row r="21" spans="1:7">
      <c r="A21" s="78" t="s">
        <v>1</v>
      </c>
      <c r="B21" s="79" t="s">
        <v>29</v>
      </c>
      <c r="C21" s="8"/>
      <c r="D21" s="75">
        <v>36</v>
      </c>
      <c r="E21" s="153"/>
      <c r="F21" s="153"/>
      <c r="G21" s="77">
        <f>(E21/D21)*C21*F21/100</f>
        <v>0</v>
      </c>
    </row>
    <row r="22" spans="1:7">
      <c r="A22" s="66" t="s">
        <v>19</v>
      </c>
      <c r="B22" s="81"/>
      <c r="C22" s="81">
        <f>SUM(C19:C21)</f>
        <v>0</v>
      </c>
      <c r="D22" s="82"/>
      <c r="E22" s="83"/>
      <c r="F22" s="83"/>
      <c r="G22" s="84">
        <f>G19+G20+G21</f>
        <v>0</v>
      </c>
    </row>
    <row r="23" spans="1:7">
      <c r="A23" s="85" t="s">
        <v>51</v>
      </c>
      <c r="B23" s="86"/>
      <c r="C23" s="87"/>
      <c r="D23" s="87"/>
      <c r="E23" s="87"/>
      <c r="F23" s="87"/>
      <c r="G23" s="88">
        <f>G22</f>
        <v>0</v>
      </c>
    </row>
    <row r="24" spans="1:7">
      <c r="A24" s="100"/>
      <c r="B24" s="101"/>
      <c r="C24" s="102"/>
    </row>
    <row r="25" spans="1:7" ht="26" customHeight="1">
      <c r="A25" s="96" t="s">
        <v>72</v>
      </c>
      <c r="B25" s="64" t="s">
        <v>16</v>
      </c>
      <c r="C25" s="64" t="s">
        <v>22</v>
      </c>
      <c r="D25" s="65" t="s">
        <v>50</v>
      </c>
    </row>
    <row r="26" spans="1:7">
      <c r="A26" s="80" t="s">
        <v>17</v>
      </c>
      <c r="B26" s="7"/>
      <c r="C26" s="7"/>
    </row>
    <row r="27" spans="1:7">
      <c r="A27" s="57" t="s">
        <v>1</v>
      </c>
      <c r="B27" s="7"/>
      <c r="C27" s="7"/>
    </row>
    <row r="28" spans="1:7">
      <c r="A28" s="57" t="s">
        <v>1</v>
      </c>
      <c r="B28" s="7"/>
      <c r="C28" s="7"/>
    </row>
    <row r="29" spans="1:7">
      <c r="A29" s="57" t="s">
        <v>1</v>
      </c>
      <c r="B29" s="7"/>
      <c r="C29" s="7"/>
    </row>
    <row r="30" spans="1:7">
      <c r="A30" s="57" t="s">
        <v>1</v>
      </c>
      <c r="B30" s="7"/>
      <c r="C30" s="7"/>
    </row>
    <row r="31" spans="1:7">
      <c r="A31" s="66" t="s">
        <v>19</v>
      </c>
      <c r="B31" s="66"/>
      <c r="C31" s="67">
        <f>C26+C27+C28+C29+C30</f>
        <v>0</v>
      </c>
    </row>
    <row r="32" spans="1:7">
      <c r="A32" s="68" t="s">
        <v>6</v>
      </c>
      <c r="B32" s="69"/>
      <c r="C32" s="70">
        <f>C31</f>
        <v>0</v>
      </c>
    </row>
    <row r="34" spans="1:3" ht="14.5" thickBot="1"/>
    <row r="35" spans="1:3" ht="40.5" thickBot="1">
      <c r="A35" s="90" t="s">
        <v>70</v>
      </c>
      <c r="B35" s="91">
        <f>C10+C32+G23+C16</f>
        <v>0</v>
      </c>
      <c r="C35" s="92"/>
    </row>
    <row r="37" spans="1:3" ht="17.5" customHeight="1">
      <c r="A37" s="96" t="s">
        <v>75</v>
      </c>
      <c r="B37" s="107">
        <f>(('Spese di personale'!B31+'Altri Costi'!B35)/(100-10))*10</f>
        <v>0</v>
      </c>
    </row>
    <row r="38" spans="1:3" ht="14.5" thickBot="1"/>
    <row r="39" spans="1:3" ht="20.5" thickBot="1">
      <c r="A39" s="90" t="s">
        <v>71</v>
      </c>
      <c r="B39" s="91">
        <f>B35+B37</f>
        <v>0</v>
      </c>
      <c r="C39" s="92" t="e">
        <f>IF('Altri Costi'!B39/'Spese di personale'!B31&lt;=0.4,"OK","ERRORE")</f>
        <v>#DIV/0!</v>
      </c>
    </row>
    <row r="47" spans="1:3" ht="42.75" customHeight="1"/>
    <row r="50" spans="4:6" ht="14" customHeight="1"/>
    <row r="61" spans="4:6">
      <c r="D61" s="93"/>
      <c r="E61" s="93"/>
      <c r="F61" s="93"/>
    </row>
    <row r="62" spans="4:6">
      <c r="D62" s="93"/>
      <c r="E62" s="93"/>
      <c r="F62" s="93"/>
    </row>
  </sheetData>
  <sheetProtection algorithmName="SHA-512" hashValue="43xhlHTDqDLRcDvwoizXmrx7SMt7y//Tsi4eeOG34rePw3n+RuZQSnYFOEowsQsBhvNKIMTSEjcGmkaorGCPQw==" saltValue="z012CCrngNGDdijLUc1z7Q==" spinCount="100000" sheet="1" insertRows="0" autoFilter="0"/>
  <mergeCells count="2">
    <mergeCell ref="B2:C2"/>
    <mergeCell ref="D12:H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02AD2-24E7-40C3-BA07-F80CC81BADD1}">
  <sheetPr>
    <tabColor rgb="FFFFFF00"/>
  </sheetPr>
  <dimension ref="A3:D14"/>
  <sheetViews>
    <sheetView zoomScale="90" zoomScaleNormal="90" workbookViewId="0">
      <selection activeCell="H5" sqref="H5"/>
    </sheetView>
  </sheetViews>
  <sheetFormatPr defaultColWidth="8.6640625" defaultRowHeight="13.5"/>
  <cols>
    <col min="1" max="1" width="6.33203125" style="10" customWidth="1"/>
    <col min="2" max="2" width="44.25" style="10" customWidth="1"/>
    <col min="3" max="3" width="20.75" style="10" customWidth="1"/>
    <col min="4" max="4" width="14.08203125" style="10" customWidth="1"/>
    <col min="5" max="16384" width="8.6640625" style="10"/>
  </cols>
  <sheetData>
    <row r="3" spans="1:4" ht="21" customHeight="1">
      <c r="B3" s="12" t="s">
        <v>73</v>
      </c>
      <c r="C3" s="13" t="s">
        <v>27</v>
      </c>
    </row>
    <row r="4" spans="1:4" ht="23.25" customHeight="1">
      <c r="B4" s="11" t="s">
        <v>26</v>
      </c>
      <c r="C4" s="14">
        <f>'Spese di personale'!B31+'Altri Costi'!B39</f>
        <v>0</v>
      </c>
    </row>
    <row r="5" spans="1:4" ht="22.5" customHeight="1">
      <c r="B5" s="11" t="s">
        <v>25</v>
      </c>
      <c r="C5" s="14">
        <f>C4*80%</f>
        <v>0</v>
      </c>
    </row>
    <row r="6" spans="1:4" ht="22.5" customHeight="1">
      <c r="B6" s="11" t="s">
        <v>24</v>
      </c>
      <c r="C6" s="14">
        <f>C4-C5</f>
        <v>0</v>
      </c>
    </row>
    <row r="7" spans="1:4" ht="27">
      <c r="A7" s="16"/>
      <c r="B7" s="15" t="s">
        <v>45</v>
      </c>
      <c r="C7" s="14">
        <f>C5*0.1</f>
        <v>0</v>
      </c>
      <c r="D7" s="17"/>
    </row>
    <row r="8" spans="1:4" ht="32.25" customHeight="1">
      <c r="A8" s="19"/>
      <c r="B8" s="18" t="s">
        <v>23</v>
      </c>
      <c r="C8" s="14">
        <f>'Spese di personale'!G28</f>
        <v>0</v>
      </c>
    </row>
    <row r="9" spans="1:4" ht="32.25" customHeight="1">
      <c r="A9" s="19"/>
      <c r="B9" s="18" t="s">
        <v>54</v>
      </c>
      <c r="C9" s="14">
        <f>'Altri Costi'!B35</f>
        <v>0</v>
      </c>
    </row>
    <row r="10" spans="1:4" ht="32.25" customHeight="1">
      <c r="A10" s="19"/>
      <c r="B10" s="105" t="s">
        <v>74</v>
      </c>
      <c r="C10" s="14">
        <f>'Altri Costi'!C22-'Altri Costi'!G22</f>
        <v>0</v>
      </c>
    </row>
    <row r="11" spans="1:4" ht="32.25" customHeight="1">
      <c r="A11" s="19"/>
      <c r="B11" s="18" t="s">
        <v>33</v>
      </c>
      <c r="C11" s="14">
        <f>('Altri Costi'!B35+C10)*0.22</f>
        <v>0</v>
      </c>
    </row>
    <row r="12" spans="1:4" ht="27.5" customHeight="1">
      <c r="B12" s="46" t="s">
        <v>46</v>
      </c>
      <c r="C12" s="47">
        <f>C5-C8-C7-C10-C11-C9</f>
        <v>0</v>
      </c>
    </row>
    <row r="13" spans="1:4" ht="28.5" customHeight="1">
      <c r="B13" s="18" t="s">
        <v>47</v>
      </c>
      <c r="C13" s="20">
        <f>'Spese di personale'!G18</f>
        <v>0</v>
      </c>
    </row>
    <row r="14" spans="1:4" ht="27">
      <c r="B14" s="18" t="s">
        <v>48</v>
      </c>
      <c r="C14" s="20">
        <f>C13-C6</f>
        <v>0</v>
      </c>
    </row>
  </sheetData>
  <sheetProtection algorithmName="SHA-512" hashValue="sd6LUw5+MAJfcREAPj1uMCJbRjr0SPBq1+ZB85ml2GURnVVpLjtnR3smcf+Pv4N1/2Dz6VPs1LH9may9S/aDjg==" saltValue="JH+z3cUzPVxImJilvXeYOw==" spinCount="100000" sheet="1" objects="1" scenarios="1"/>
  <conditionalFormatting sqref="C12">
    <cfRule type="cellIs" dxfId="4" priority="4" operator="greaterThan">
      <formula>0</formula>
    </cfRule>
    <cfRule type="cellIs" dxfId="3" priority="5" operator="greaterThan">
      <formula>0</formula>
    </cfRule>
    <cfRule type="cellIs" dxfId="2" priority="6" operator="lessThan">
      <formula>0</formula>
    </cfRule>
  </conditionalFormatting>
  <conditionalFormatting sqref="C14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criptIds xmlns="http://schemas.microsoft.com/office/extensibility/maker/v1.0" id="script-ids-node-id"/>
</file>

<file path=customXml/itemProps1.xml><?xml version="1.0" encoding="utf-8"?>
<ds:datastoreItem xmlns:ds="http://schemas.openxmlformats.org/officeDocument/2006/customXml" ds:itemID="{8E3BB435-885D-4DE2-BFF0-5D08062B7BD1}">
  <ds:schemaRefs>
    <ds:schemaRef ds:uri="http://schemas.microsoft.com/office/extensibility/maker/v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Budget generale</vt:lpstr>
      <vt:lpstr>Spese di personale</vt:lpstr>
      <vt:lpstr>Altri Costi</vt:lpstr>
      <vt:lpstr>CASSA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Letizia Venuti</dc:creator>
  <cp:lastModifiedBy>Luca Corno</cp:lastModifiedBy>
  <cp:lastPrinted>2024-09-26T12:58:57Z</cp:lastPrinted>
  <dcterms:created xsi:type="dcterms:W3CDTF">2024-05-31T18:07:24Z</dcterms:created>
  <dcterms:modified xsi:type="dcterms:W3CDTF">2025-10-29T09:56:24Z</dcterms:modified>
</cp:coreProperties>
</file>