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771" activeTab="0"/>
  </bookViews>
  <sheets>
    <sheet name="Budget" sheetId="1" r:id="rId1"/>
    <sheet name="Researchers_contracts" sheetId="2" r:id="rId2"/>
    <sheet name="Sostenibilità economica" sheetId="3" r:id="rId3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zampaglioneb</author>
  </authors>
  <commentList>
    <comment ref="G8" authorId="0">
      <text>
        <r>
          <rPr>
            <b/>
            <sz val="9"/>
            <rFont val="Tahoma"/>
            <family val="2"/>
          </rPr>
          <t xml:space="preserve">Researchers contracts:  ATTENZIONE - 
</t>
        </r>
        <r>
          <rPr>
            <sz val="9"/>
            <rFont val="Tahoma"/>
            <family val="2"/>
          </rPr>
          <t>Il totale dei contratti di lavoro stipulati per lo svolgimento della ricerca  non deve essere superiore al 50,00% del finanziamento complessivo richiesto al Ministero della Salute</t>
        </r>
        <r>
          <rPr>
            <b/>
            <sz val="9"/>
            <rFont val="Tahoma"/>
            <family val="2"/>
          </rPr>
          <t xml:space="preserve">
LA VERIFICA E' POSSIBILE SOLO DA PARTE DEL COORDINATORE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<sst xmlns="http://schemas.openxmlformats.org/spreadsheetml/2006/main" count="62" uniqueCount="59">
  <si>
    <t>UNIMI</t>
  </si>
  <si>
    <t>TOTAL</t>
  </si>
  <si>
    <t>3a.Supplies</t>
  </si>
  <si>
    <t>3b. Model costs</t>
  </si>
  <si>
    <t>4. IT services anda Data Bases</t>
  </si>
  <si>
    <t>CO-FUNDING</t>
  </si>
  <si>
    <t xml:space="preserve">TOTAL BUDGET </t>
  </si>
  <si>
    <t>COSTS</t>
  </si>
  <si>
    <t>UNIVERSITA' DEGLI STUDI DI MILANO</t>
  </si>
  <si>
    <t>Compilare solo le celle in GIALLO</t>
  </si>
  <si>
    <t xml:space="preserve">DURATA MASSIMA 12 MESI </t>
  </si>
  <si>
    <t xml:space="preserve">CONTRIBUTO MINISTERIALE MAX 1.000.000 DI EURO PER PROGETTO </t>
  </si>
  <si>
    <r>
      <t xml:space="preserve">Researchers' contracts  </t>
    </r>
    <r>
      <rPr>
        <b/>
        <sz val="10"/>
        <color indexed="10"/>
        <rFont val="Calibri"/>
        <family val="2"/>
      </rPr>
      <t>(MAX 38000€/anno)</t>
    </r>
  </si>
  <si>
    <t>Non possono essere poste a carico dei fondi ministeriali quote per l’acquisto di strumentazioni e apparecchiature</t>
  </si>
  <si>
    <t xml:space="preserve">Tutte le pubblicazioni devono essere prodotte secondo la metodologia open access. Qualora non risulti attuata la suddetta disposizione, si applicherà una decurtazione pari al 5,00% del finanziamento complessivo.  
 </t>
  </si>
  <si>
    <t xml:space="preserve">Non possono essere poste a carico dei fondi ministeriali quote stipendiali per personale di ruolo; </t>
  </si>
  <si>
    <t>SOSTENIBILITA' ECONOMICA DEL PROGETTO</t>
  </si>
  <si>
    <t>ENTRATE</t>
  </si>
  <si>
    <t>COSTI   DIRETTI</t>
  </si>
  <si>
    <t xml:space="preserve">Costo del personale arruolato rendicontabili  sul progetto </t>
  </si>
  <si>
    <t>Altri costi diretti</t>
  </si>
  <si>
    <t>TOTALE COSTI DIRETTI</t>
  </si>
  <si>
    <t>COSTI   INDIRETTI</t>
  </si>
  <si>
    <t>Trattenuta UNIMI (10% del contributo)</t>
  </si>
  <si>
    <t>TOT USCITE EFFETTIVE</t>
  </si>
  <si>
    <t xml:space="preserve">                                               PROJECT COSTS PROPOSED FOR FUNDING TO THE MOH 
</t>
  </si>
  <si>
    <t xml:space="preserve">UNITA' OPERATIVA  </t>
  </si>
  <si>
    <r>
      <t xml:space="preserve"> Sono considerate eleggibili sui fondi ministeriali solo le spese di iscrizione a convegni.</t>
    </r>
    <r>
      <rPr>
        <u val="single"/>
        <sz val="8"/>
        <color indexed="8"/>
        <rFont val="Calibri"/>
        <family val="2"/>
      </rPr>
      <t>Tali spese sono eleggibili sui fondi ministeriali unicamente nel caso di diffusione dei risultati della ricerca;</t>
    </r>
  </si>
  <si>
    <r>
      <rPr>
        <b/>
        <sz val="10"/>
        <rFont val="Calibri"/>
        <family val="2"/>
      </rPr>
      <t>3c. Subcontracts</t>
    </r>
    <r>
      <rPr>
        <b/>
        <sz val="9"/>
        <color indexed="10"/>
        <rFont val="Calibri"/>
        <family val="2"/>
      </rPr>
      <t xml:space="preserve"> (MAX 10 %  del finanziamento ministeriale </t>
    </r>
    <r>
      <rPr>
        <b/>
        <u val="single"/>
        <sz val="9"/>
        <color indexed="10"/>
        <rFont val="Calibri"/>
        <family val="2"/>
      </rPr>
      <t>per U.O</t>
    </r>
    <r>
      <rPr>
        <b/>
        <sz val="9"/>
        <color indexed="10"/>
        <rFont val="Calibri"/>
        <family val="2"/>
      </rPr>
      <t>.)</t>
    </r>
  </si>
  <si>
    <r>
      <t>8.Overheads</t>
    </r>
    <r>
      <rPr>
        <b/>
        <sz val="9"/>
        <color indexed="10"/>
        <rFont val="Calibri"/>
        <family val="2"/>
      </rPr>
      <t xml:space="preserve"> (MAX 10% del finaziamento Ministeriale</t>
    </r>
    <r>
      <rPr>
        <b/>
        <u val="single"/>
        <sz val="9"/>
        <color indexed="10"/>
        <rFont val="Calibri"/>
        <family val="2"/>
      </rPr>
      <t xml:space="preserve"> per U.O.</t>
    </r>
    <r>
      <rPr>
        <b/>
        <sz val="9"/>
        <color indexed="10"/>
        <rFont val="Calibri"/>
        <family val="2"/>
      </rPr>
      <t xml:space="preserve"> al netto dei subcontratti)</t>
    </r>
  </si>
  <si>
    <r>
      <t xml:space="preserve">6. Convegni </t>
    </r>
    <r>
      <rPr>
        <sz val="10"/>
        <color indexed="8"/>
        <rFont val="Calibri"/>
        <family val="2"/>
      </rPr>
      <t xml:space="preserve">(sola iscrizione) </t>
    </r>
    <r>
      <rPr>
        <b/>
        <sz val="9"/>
        <color indexed="10"/>
        <rFont val="Calibri"/>
        <family val="2"/>
      </rPr>
      <t>(MAX 0,5% del finanziamento complessivo Ministeriale)</t>
    </r>
  </si>
  <si>
    <r>
      <t xml:space="preserve">7. Travels </t>
    </r>
    <r>
      <rPr>
        <sz val="10"/>
        <color indexed="8"/>
        <rFont val="Calibri"/>
        <family val="2"/>
      </rPr>
      <t xml:space="preserve">(spese di viaggio e soggiorno ) </t>
    </r>
    <r>
      <rPr>
        <b/>
        <sz val="9"/>
        <color indexed="10"/>
        <rFont val="Calibri"/>
        <family val="2"/>
      </rPr>
      <t xml:space="preserve">(MAX 2% del </t>
    </r>
    <r>
      <rPr>
        <b/>
        <sz val="9"/>
        <color indexed="8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finanziamento complessivo Ministeriale</t>
    </r>
    <r>
      <rPr>
        <b/>
        <sz val="10"/>
        <color indexed="8"/>
        <rFont val="Calibri"/>
        <family val="2"/>
      </rPr>
      <t>)</t>
    </r>
  </si>
  <si>
    <r>
      <t xml:space="preserve">1b. Researchers' contracts </t>
    </r>
    <r>
      <rPr>
        <b/>
        <sz val="9"/>
        <color indexed="10"/>
        <rFont val="Calibri"/>
        <family val="2"/>
      </rPr>
      <t xml:space="preserve"> (compilare la sheet "Researchers' contracts")</t>
    </r>
  </si>
  <si>
    <r>
      <t xml:space="preserve">2. Equipment </t>
    </r>
    <r>
      <rPr>
        <b/>
        <sz val="9"/>
        <color indexed="10"/>
        <rFont val="Calibri"/>
        <family val="2"/>
      </rPr>
      <t>(</t>
    </r>
    <r>
      <rPr>
        <b/>
        <u val="single"/>
        <sz val="9"/>
        <color indexed="10"/>
        <rFont val="Calibri"/>
        <family val="2"/>
      </rPr>
      <t>solo leasing e noleggio</t>
    </r>
    <r>
      <rPr>
        <b/>
        <sz val="9"/>
        <color indexed="10"/>
        <rFont val="Calibri"/>
        <family val="2"/>
      </rPr>
      <t xml:space="preserve"> a carico del finanziamento Ministeriale)</t>
    </r>
  </si>
  <si>
    <r>
      <t>3d. Patient costs</t>
    </r>
    <r>
      <rPr>
        <b/>
        <sz val="10"/>
        <color indexed="17"/>
        <rFont val="Calibri"/>
        <family val="2"/>
      </rPr>
      <t xml:space="preserve"> </t>
    </r>
    <r>
      <rPr>
        <b/>
        <sz val="10"/>
        <rFont val="Calibri"/>
        <family val="2"/>
      </rPr>
      <t xml:space="preserve"> (</t>
    </r>
    <r>
      <rPr>
        <b/>
        <u val="single"/>
        <sz val="10"/>
        <rFont val="Calibri"/>
        <family val="2"/>
      </rPr>
      <t>NO UNIMI</t>
    </r>
    <r>
      <rPr>
        <b/>
        <sz val="10"/>
        <rFont val="Calibri"/>
        <family val="2"/>
      </rPr>
      <t>)</t>
    </r>
  </si>
  <si>
    <t>Tipologia contratto</t>
  </si>
  <si>
    <t>Durata contratto                (mesi)</t>
  </si>
  <si>
    <t>Costo  annuo lordo        alla struttura</t>
  </si>
  <si>
    <r>
      <t xml:space="preserve">Durata  progetto </t>
    </r>
    <r>
      <rPr>
        <b/>
        <u val="single"/>
        <sz val="10"/>
        <color indexed="8"/>
        <rFont val="Calibri"/>
        <family val="2"/>
      </rPr>
      <t>12 mesi</t>
    </r>
  </si>
  <si>
    <t>Mesi rendicontabili            sul progetto</t>
  </si>
  <si>
    <r>
      <t xml:space="preserve">Mesi Personale </t>
    </r>
    <r>
      <rPr>
        <b/>
        <i/>
        <u val="single"/>
        <sz val="10"/>
        <color indexed="8"/>
        <rFont val="Calibri"/>
        <family val="2"/>
      </rPr>
      <t>NON</t>
    </r>
    <r>
      <rPr>
        <i/>
        <sz val="10"/>
        <color indexed="8"/>
        <rFont val="Calibri"/>
        <family val="2"/>
      </rPr>
      <t xml:space="preserve"> rendicontabili sul progetto</t>
    </r>
  </si>
  <si>
    <t>TOTALE COSTI  INDIRETTI</t>
  </si>
  <si>
    <t xml:space="preserve"> </t>
  </si>
  <si>
    <r>
      <t xml:space="preserve">NOTA: Si ricorda che il </t>
    </r>
    <r>
      <rPr>
        <b/>
        <u val="single"/>
        <sz val="10"/>
        <color indexed="8"/>
        <rFont val="Calibri"/>
        <family val="2"/>
      </rPr>
      <t xml:space="preserve">costo minimo </t>
    </r>
    <r>
      <rPr>
        <b/>
        <sz val="10"/>
        <color indexed="8"/>
        <rFont val="Calibri"/>
        <family val="2"/>
      </rPr>
      <t xml:space="preserve">di un Assegno di Ricerca è di </t>
    </r>
    <r>
      <rPr>
        <b/>
        <u val="single"/>
        <sz val="10"/>
        <color indexed="8"/>
        <rFont val="Calibri"/>
        <family val="2"/>
      </rPr>
      <t>25000€/anno</t>
    </r>
    <r>
      <rPr>
        <b/>
        <sz val="10"/>
        <color indexed="8"/>
        <rFont val="Calibri"/>
        <family val="2"/>
      </rPr>
      <t xml:space="preserve"> e per </t>
    </r>
    <r>
      <rPr>
        <b/>
        <u val="single"/>
        <sz val="10"/>
        <color indexed="8"/>
        <rFont val="Calibri"/>
        <family val="2"/>
      </rPr>
      <t>minimo 12 mesi</t>
    </r>
  </si>
  <si>
    <r>
      <t xml:space="preserve">Mesi </t>
    </r>
    <r>
      <rPr>
        <b/>
        <u val="single"/>
        <sz val="10"/>
        <color indexed="8"/>
        <rFont val="Calibri"/>
        <family val="2"/>
      </rPr>
      <t>NON</t>
    </r>
    <r>
      <rPr>
        <sz val="10"/>
        <color indexed="8"/>
        <rFont val="Calibri"/>
        <family val="2"/>
      </rPr>
      <t xml:space="preserve"> rendicontabili sul progetto </t>
    </r>
  </si>
  <si>
    <t>ATTENZIONE</t>
  </si>
  <si>
    <t>MOH Funding</t>
  </si>
  <si>
    <r>
      <t xml:space="preserve">Devono essere utilizzati altri fondi a copertura dell'importo  </t>
    </r>
    <r>
      <rPr>
        <b/>
        <u val="single"/>
        <sz val="8"/>
        <color indexed="8"/>
        <rFont val="Calibri"/>
        <family val="2"/>
      </rPr>
      <t xml:space="preserve">NON </t>
    </r>
    <r>
      <rPr>
        <sz val="8"/>
        <color indexed="8"/>
        <rFont val="Calibri"/>
        <family val="2"/>
      </rPr>
      <t>rendicontabile, altrimenti il saldo cassa va in negativo</t>
    </r>
  </si>
  <si>
    <r>
      <t>TOTAL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COSTS UNIMI </t>
    </r>
    <r>
      <rPr>
        <b/>
        <sz val="10"/>
        <color indexed="10"/>
        <rFont val="Calibri"/>
        <family val="2"/>
      </rPr>
      <t>(MAX  20%  del finanziamento ministeriale)</t>
    </r>
  </si>
  <si>
    <t>VERIFICARE CON                                    IL  COORDINATORE</t>
  </si>
  <si>
    <r>
      <t>1a. Staff' salary</t>
    </r>
    <r>
      <rPr>
        <b/>
        <sz val="9"/>
        <color indexed="8"/>
        <rFont val="Calibri"/>
        <family val="2"/>
      </rPr>
      <t xml:space="preserve">  </t>
    </r>
    <r>
      <rPr>
        <b/>
        <sz val="9"/>
        <color indexed="10"/>
        <rFont val="Calibri"/>
        <family val="2"/>
      </rPr>
      <t>(solo a cofinanziamento)</t>
    </r>
  </si>
  <si>
    <r>
      <t xml:space="preserve">9. Coordination Costs 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(</t>
    </r>
    <r>
      <rPr>
        <b/>
        <u val="single"/>
        <sz val="10"/>
        <rFont val="Calibri"/>
        <family val="2"/>
      </rPr>
      <t>NO UNIMI)</t>
    </r>
    <r>
      <rPr>
        <b/>
        <sz val="10"/>
        <rFont val="Calibri"/>
        <family val="2"/>
      </rPr>
      <t xml:space="preserve">  </t>
    </r>
    <r>
      <rPr>
        <b/>
        <sz val="10"/>
        <color indexed="10"/>
        <rFont val="Calibri"/>
        <family val="2"/>
      </rPr>
      <t xml:space="preserve"> (solo per l'U.O. del Coordinatore)</t>
    </r>
  </si>
  <si>
    <t xml:space="preserve"> Nel rispetto della normativa dell’emergenza nazionale sulla limitazione della mobilità.
 </t>
  </si>
  <si>
    <r>
      <t xml:space="preserve">Eventuali mesi </t>
    </r>
    <r>
      <rPr>
        <b/>
        <sz val="10"/>
        <color indexed="8"/>
        <rFont val="Calibri"/>
        <family val="2"/>
      </rPr>
      <t xml:space="preserve">NON </t>
    </r>
    <r>
      <rPr>
        <sz val="10"/>
        <color indexed="8"/>
        <rFont val="Calibri"/>
        <family val="2"/>
      </rPr>
      <t xml:space="preserve">rendicontabili sul progetto.  
</t>
    </r>
    <r>
      <rPr>
        <b/>
        <u val="single"/>
        <sz val="10"/>
        <color indexed="10"/>
        <rFont val="Calibri"/>
        <family val="2"/>
      </rPr>
      <t>Dovranno essere considerati  a ca</t>
    </r>
    <r>
      <rPr>
        <b/>
        <u val="single"/>
        <sz val="10"/>
        <color indexed="10"/>
        <rFont val="Calibri"/>
        <family val="2"/>
      </rPr>
      <t xml:space="preserve">rico di altri fondi </t>
    </r>
  </si>
  <si>
    <r>
      <t>La quota di budget assegnabile a</t>
    </r>
    <r>
      <rPr>
        <b/>
        <u val="single"/>
        <sz val="8"/>
        <color indexed="8"/>
        <rFont val="Calibri"/>
        <family val="2"/>
      </rPr>
      <t xml:space="preserve"> UNIMI  </t>
    </r>
    <r>
      <rPr>
        <sz val="8"/>
        <color indexed="8"/>
        <rFont val="Calibri"/>
        <family val="2"/>
      </rPr>
      <t xml:space="preserve">non può superare il 20,00% della richiesta di fondi al Ministero della salute, e comunque </t>
    </r>
    <r>
      <rPr>
        <sz val="8"/>
        <color indexed="8"/>
        <rFont val="Calibri"/>
        <family val="2"/>
      </rPr>
      <t xml:space="preserve">non può superare il budget delle strutture SSN. </t>
    </r>
  </si>
  <si>
    <r>
      <t xml:space="preserve">5. Publications Costs  </t>
    </r>
    <r>
      <rPr>
        <b/>
        <sz val="9"/>
        <color indexed="10"/>
        <rFont val="Calibri"/>
        <family val="2"/>
      </rPr>
      <t>(solo open access)</t>
    </r>
  </si>
  <si>
    <t>Contributo Ministeriale</t>
  </si>
  <si>
    <t xml:space="preserve">SALDO CASSA </t>
  </si>
  <si>
    <t>Max proroga 3 mesi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</si>
</sst>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%"/>
    <numFmt numFmtId="173" formatCode="_-* #,##0_-;\-* #,##0_-;_-* &quot;-&quot;??_-;_-@_-"/>
    <numFmt numFmtId="174" formatCode="[$-410]dddd\ d\ mmmm\ yyyy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0.000%"/>
    <numFmt numFmtId="180" formatCode="#,##0.00\ &quot;€&quot;"/>
    <numFmt numFmtId="181" formatCode="0.0000%"/>
    <numFmt numFmtId="182" formatCode="0.0"/>
    <numFmt numFmtId="183" formatCode="#,##0.00\ _€;\-#,##0.00\ _€"/>
    <numFmt numFmtId="184" formatCode="#,##0.00_ ;\-#,##0.0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u val="single"/>
      <sz val="8"/>
      <color indexed="8"/>
      <name val="Calibri"/>
      <family val="2"/>
    </font>
    <font>
      <b/>
      <sz val="9"/>
      <color indexed="10"/>
      <name val="Calibri"/>
      <family val="2"/>
    </font>
    <font>
      <b/>
      <u val="single"/>
      <sz val="9"/>
      <color indexed="10"/>
      <name val="Calibri"/>
      <family val="2"/>
    </font>
    <font>
      <b/>
      <sz val="9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171" fontId="60" fillId="33" borderId="10" xfId="44" applyNumberFormat="1" applyFont="1" applyFill="1" applyBorder="1" applyAlignment="1" applyProtection="1">
      <alignment vertical="center"/>
      <protection locked="0"/>
    </xf>
    <xf numFmtId="171" fontId="60" fillId="33" borderId="11" xfId="44" applyNumberFormat="1" applyFont="1" applyFill="1" applyBorder="1" applyAlignment="1" applyProtection="1">
      <alignment vertical="center"/>
      <protection locked="0"/>
    </xf>
    <xf numFmtId="0" fontId="61" fillId="0" borderId="12" xfId="0" applyFont="1" applyBorder="1" applyAlignment="1" applyProtection="1">
      <alignment vertical="center"/>
      <protection hidden="1"/>
    </xf>
    <xf numFmtId="0" fontId="61" fillId="0" borderId="13" xfId="0" applyFont="1" applyBorder="1" applyAlignment="1" applyProtection="1">
      <alignment vertical="center"/>
      <protection hidden="1"/>
    </xf>
    <xf numFmtId="0" fontId="60" fillId="0" borderId="0" xfId="0" applyFont="1" applyAlignment="1" applyProtection="1">
      <alignment vertical="center"/>
      <protection hidden="1"/>
    </xf>
    <xf numFmtId="0" fontId="61" fillId="0" borderId="14" xfId="0" applyFont="1" applyBorder="1" applyAlignment="1" applyProtection="1">
      <alignment vertical="center"/>
      <protection hidden="1"/>
    </xf>
    <xf numFmtId="171" fontId="60" fillId="0" borderId="0" xfId="44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60" fillId="0" borderId="0" xfId="0" applyFont="1" applyFill="1" applyBorder="1" applyAlignment="1" applyProtection="1">
      <alignment vertical="center"/>
      <protection hidden="1"/>
    </xf>
    <xf numFmtId="43" fontId="60" fillId="0" borderId="0" xfId="44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43" fontId="61" fillId="0" borderId="0" xfId="44" applyFont="1" applyFill="1" applyAlignment="1" applyProtection="1">
      <alignment vertical="center"/>
      <protection hidden="1"/>
    </xf>
    <xf numFmtId="0" fontId="61" fillId="0" borderId="0" xfId="0" applyFont="1" applyFill="1" applyAlignment="1" applyProtection="1">
      <alignment vertical="center"/>
      <protection hidden="1"/>
    </xf>
    <xf numFmtId="0" fontId="61" fillId="12" borderId="15" xfId="0" applyFont="1" applyFill="1" applyBorder="1" applyAlignment="1" applyProtection="1">
      <alignment horizontal="center" vertical="center" wrapText="1"/>
      <protection hidden="1"/>
    </xf>
    <xf numFmtId="0" fontId="61" fillId="12" borderId="16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vertical="center"/>
      <protection hidden="1"/>
    </xf>
    <xf numFmtId="171" fontId="60" fillId="0" borderId="0" xfId="44" applyNumberFormat="1" applyFont="1" applyFill="1" applyBorder="1" applyAlignment="1" applyProtection="1">
      <alignment vertical="center"/>
      <protection hidden="1"/>
    </xf>
    <xf numFmtId="43" fontId="60" fillId="0" borderId="0" xfId="44" applyFont="1" applyFill="1" applyBorder="1" applyAlignment="1" applyProtection="1">
      <alignment vertical="center"/>
      <protection hidden="1"/>
    </xf>
    <xf numFmtId="10" fontId="61" fillId="0" borderId="0" xfId="49" applyNumberFormat="1" applyFont="1" applyFill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left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60" fillId="0" borderId="0" xfId="0" applyFont="1" applyAlignment="1" applyProtection="1">
      <alignment horizontal="center"/>
      <protection hidden="1"/>
    </xf>
    <xf numFmtId="0" fontId="60" fillId="0" borderId="0" xfId="0" applyFont="1" applyFill="1" applyBorder="1" applyAlignment="1" applyProtection="1">
      <alignment/>
      <protection hidden="1"/>
    </xf>
    <xf numFmtId="43" fontId="60" fillId="0" borderId="0" xfId="44" applyFont="1" applyFill="1" applyAlignment="1" applyProtection="1">
      <alignment/>
      <protection hidden="1"/>
    </xf>
    <xf numFmtId="0" fontId="63" fillId="0" borderId="0" xfId="0" applyFont="1" applyFill="1" applyBorder="1" applyAlignment="1" applyProtection="1">
      <alignment horizontal="center"/>
      <protection hidden="1"/>
    </xf>
    <xf numFmtId="171" fontId="60" fillId="33" borderId="17" xfId="44" applyNumberFormat="1" applyFont="1" applyFill="1" applyBorder="1" applyAlignment="1" applyProtection="1">
      <alignment vertical="center"/>
      <protection hidden="1"/>
    </xf>
    <xf numFmtId="171" fontId="60" fillId="33" borderId="18" xfId="44" applyNumberFormat="1" applyFont="1" applyFill="1" applyBorder="1" applyAlignment="1" applyProtection="1">
      <alignment vertical="center"/>
      <protection hidden="1"/>
    </xf>
    <xf numFmtId="0" fontId="61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60" fillId="12" borderId="19" xfId="0" applyFont="1" applyFill="1" applyBorder="1" applyAlignment="1" applyProtection="1">
      <alignment horizontal="center" vertical="center"/>
      <protection hidden="1"/>
    </xf>
    <xf numFmtId="0" fontId="60" fillId="0" borderId="19" xfId="0" applyFont="1" applyFill="1" applyBorder="1" applyAlignment="1" applyProtection="1">
      <alignment vertical="center"/>
      <protection hidden="1"/>
    </xf>
    <xf numFmtId="0" fontId="62" fillId="0" borderId="0" xfId="0" applyFont="1" applyAlignment="1" applyProtection="1">
      <alignment vertical="center"/>
      <protection hidden="1"/>
    </xf>
    <xf numFmtId="0" fontId="61" fillId="0" borderId="19" xfId="0" applyFont="1" applyBorder="1" applyAlignment="1" applyProtection="1">
      <alignment vertical="center"/>
      <protection hidden="1"/>
    </xf>
    <xf numFmtId="171" fontId="60" fillId="33" borderId="20" xfId="44" applyNumberFormat="1" applyFont="1" applyFill="1" applyBorder="1" applyAlignment="1" applyProtection="1">
      <alignment vertical="center"/>
      <protection locked="0"/>
    </xf>
    <xf numFmtId="171" fontId="60" fillId="33" borderId="21" xfId="44" applyNumberFormat="1" applyFont="1" applyFill="1" applyBorder="1" applyAlignment="1" applyProtection="1">
      <alignment vertical="center"/>
      <protection hidden="1"/>
    </xf>
    <xf numFmtId="0" fontId="61" fillId="0" borderId="22" xfId="0" applyFont="1" applyBorder="1" applyAlignment="1" applyProtection="1">
      <alignment vertical="center"/>
      <protection hidden="1"/>
    </xf>
    <xf numFmtId="0" fontId="63" fillId="30" borderId="23" xfId="0" applyFont="1" applyFill="1" applyBorder="1" applyAlignment="1" applyProtection="1">
      <alignment horizontal="center" vertical="center"/>
      <protection hidden="1"/>
    </xf>
    <xf numFmtId="171" fontId="60" fillId="30" borderId="10" xfId="44" applyNumberFormat="1" applyFont="1" applyFill="1" applyBorder="1" applyAlignment="1" applyProtection="1">
      <alignment vertical="center"/>
      <protection locked="0"/>
    </xf>
    <xf numFmtId="171" fontId="60" fillId="30" borderId="20" xfId="44" applyNumberFormat="1" applyFont="1" applyFill="1" applyBorder="1" applyAlignment="1" applyProtection="1">
      <alignment vertical="center"/>
      <protection locked="0"/>
    </xf>
    <xf numFmtId="0" fontId="60" fillId="12" borderId="24" xfId="0" applyFont="1" applyFill="1" applyBorder="1" applyAlignment="1" applyProtection="1">
      <alignment horizontal="center" vertical="center" wrapText="1"/>
      <protection hidden="1"/>
    </xf>
    <xf numFmtId="0" fontId="61" fillId="34" borderId="24" xfId="0" applyFont="1" applyFill="1" applyBorder="1" applyAlignment="1" applyProtection="1">
      <alignment/>
      <protection hidden="1"/>
    </xf>
    <xf numFmtId="171" fontId="60" fillId="30" borderId="10" xfId="44" applyNumberFormat="1" applyFont="1" applyFill="1" applyBorder="1" applyAlignment="1" applyProtection="1">
      <alignment vertical="center"/>
      <protection hidden="1"/>
    </xf>
    <xf numFmtId="0" fontId="63" fillId="0" borderId="0" xfId="0" applyFont="1" applyBorder="1" applyAlignment="1" applyProtection="1">
      <alignment vertical="center"/>
      <protection hidden="1"/>
    </xf>
    <xf numFmtId="171" fontId="60" fillId="33" borderId="11" xfId="44" applyNumberFormat="1" applyFont="1" applyFill="1" applyBorder="1" applyAlignment="1" applyProtection="1">
      <alignment horizontal="center" vertical="center"/>
      <protection hidden="1"/>
    </xf>
    <xf numFmtId="171" fontId="60" fillId="35" borderId="10" xfId="44" applyNumberFormat="1" applyFont="1" applyFill="1" applyBorder="1" applyAlignment="1" applyProtection="1">
      <alignment vertical="center"/>
      <protection hidden="1"/>
    </xf>
    <xf numFmtId="171" fontId="60" fillId="35" borderId="20" xfId="44" applyNumberFormat="1" applyFont="1" applyFill="1" applyBorder="1" applyAlignment="1" applyProtection="1">
      <alignment vertical="center"/>
      <protection hidden="1"/>
    </xf>
    <xf numFmtId="171" fontId="60" fillId="35" borderId="11" xfId="44" applyNumberFormat="1" applyFont="1" applyFill="1" applyBorder="1" applyAlignment="1" applyProtection="1">
      <alignment vertical="center"/>
      <protection hidden="1"/>
    </xf>
    <xf numFmtId="171" fontId="60" fillId="35" borderId="11" xfId="44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61" fillId="0" borderId="13" xfId="0" applyFont="1" applyFill="1" applyBorder="1" applyAlignment="1" applyProtection="1">
      <alignment vertical="center"/>
      <protection hidden="1"/>
    </xf>
    <xf numFmtId="171" fontId="60" fillId="0" borderId="0" xfId="44" applyNumberFormat="1" applyFont="1" applyFill="1" applyBorder="1" applyAlignment="1" applyProtection="1">
      <alignment horizontal="center" vertical="center"/>
      <protection hidden="1"/>
    </xf>
    <xf numFmtId="171" fontId="60" fillId="0" borderId="0" xfId="44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10" fontId="63" fillId="0" borderId="0" xfId="49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4" fillId="0" borderId="23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left" vertical="center"/>
    </xf>
    <xf numFmtId="43" fontId="0" fillId="0" borderId="0" xfId="44" applyFont="1" applyAlignment="1">
      <alignment/>
    </xf>
    <xf numFmtId="43" fontId="0" fillId="0" borderId="24" xfId="44" applyFont="1" applyBorder="1" applyAlignment="1">
      <alignment horizontal="left" vertical="center"/>
    </xf>
    <xf numFmtId="43" fontId="0" fillId="0" borderId="0" xfId="44" applyFont="1" applyAlignment="1">
      <alignment horizontal="left" vertical="center"/>
    </xf>
    <xf numFmtId="0" fontId="0" fillId="0" borderId="24" xfId="0" applyBorder="1" applyAlignment="1">
      <alignment/>
    </xf>
    <xf numFmtId="0" fontId="57" fillId="35" borderId="24" xfId="0" applyFont="1" applyFill="1" applyBorder="1" applyAlignment="1">
      <alignment horizontal="left" vertical="center"/>
    </xf>
    <xf numFmtId="43" fontId="57" fillId="35" borderId="24" xfId="44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60" fillId="33" borderId="24" xfId="0" applyFont="1" applyFill="1" applyBorder="1" applyAlignment="1">
      <alignment horizontal="left" vertical="center"/>
    </xf>
    <xf numFmtId="43" fontId="0" fillId="33" borderId="24" xfId="44" applyFont="1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43" fontId="0" fillId="33" borderId="28" xfId="44" applyFont="1" applyFill="1" applyBorder="1" applyAlignment="1">
      <alignment horizontal="left" vertical="center"/>
    </xf>
    <xf numFmtId="43" fontId="0" fillId="19" borderId="23" xfId="44" applyFont="1" applyFill="1" applyBorder="1" applyAlignment="1">
      <alignment horizontal="center" vertical="center"/>
    </xf>
    <xf numFmtId="0" fontId="65" fillId="0" borderId="24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1" fillId="12" borderId="16" xfId="0" applyFont="1" applyFill="1" applyBorder="1" applyAlignment="1" applyProtection="1">
      <alignment horizontal="center" wrapText="1"/>
      <protection hidden="1"/>
    </xf>
    <xf numFmtId="0" fontId="57" fillId="0" borderId="24" xfId="0" applyFont="1" applyBorder="1" applyAlignment="1">
      <alignment horizontal="left" vertical="center"/>
    </xf>
    <xf numFmtId="10" fontId="67" fillId="0" borderId="0" xfId="0" applyNumberFormat="1" applyFont="1" applyFill="1" applyBorder="1" applyAlignment="1" applyProtection="1">
      <alignment horizontal="center" vertical="center" wrapText="1"/>
      <protection hidden="1"/>
    </xf>
    <xf numFmtId="10" fontId="63" fillId="0" borderId="0" xfId="49" applyNumberFormat="1" applyFont="1" applyAlignment="1" applyProtection="1">
      <alignment horizontal="center" vertical="center"/>
      <protection hidden="1"/>
    </xf>
    <xf numFmtId="0" fontId="61" fillId="0" borderId="13" xfId="0" applyFont="1" applyBorder="1" applyAlignment="1" applyProtection="1">
      <alignment vertical="center" wrapText="1"/>
      <protection hidden="1"/>
    </xf>
    <xf numFmtId="0" fontId="63" fillId="0" borderId="13" xfId="0" applyFont="1" applyBorder="1" applyAlignment="1" applyProtection="1">
      <alignment vertical="center" wrapText="1"/>
      <protection hidden="1"/>
    </xf>
    <xf numFmtId="0" fontId="60" fillId="0" borderId="24" xfId="0" applyFont="1" applyBorder="1" applyAlignment="1" applyProtection="1">
      <alignment vertical="center"/>
      <protection hidden="1"/>
    </xf>
    <xf numFmtId="0" fontId="60" fillId="30" borderId="19" xfId="0" applyFont="1" applyFill="1" applyBorder="1" applyAlignment="1" applyProtection="1">
      <alignment vertical="center"/>
      <protection hidden="1"/>
    </xf>
    <xf numFmtId="0" fontId="60" fillId="0" borderId="24" xfId="0" applyFont="1" applyBorder="1" applyAlignment="1" applyProtection="1">
      <alignment horizontal="center" vertical="center" wrapText="1"/>
      <protection hidden="1"/>
    </xf>
    <xf numFmtId="43" fontId="60" fillId="30" borderId="19" xfId="44" applyFont="1" applyFill="1" applyBorder="1" applyAlignment="1" applyProtection="1">
      <alignment vertical="center"/>
      <protection hidden="1"/>
    </xf>
    <xf numFmtId="183" fontId="60" fillId="30" borderId="19" xfId="44" applyNumberFormat="1" applyFont="1" applyFill="1" applyBorder="1" applyAlignment="1" applyProtection="1">
      <alignment vertical="center"/>
      <protection hidden="1"/>
    </xf>
    <xf numFmtId="171" fontId="60" fillId="35" borderId="24" xfId="44" applyNumberFormat="1" applyFont="1" applyFill="1" applyBorder="1" applyAlignment="1" applyProtection="1">
      <alignment vertical="center"/>
      <protection locked="0"/>
    </xf>
    <xf numFmtId="171" fontId="60" fillId="36" borderId="24" xfId="44" applyNumberFormat="1" applyFont="1" applyFill="1" applyBorder="1" applyAlignment="1" applyProtection="1">
      <alignment vertical="center"/>
      <protection hidden="1"/>
    </xf>
    <xf numFmtId="0" fontId="68" fillId="0" borderId="24" xfId="0" applyFont="1" applyBorder="1" applyAlignment="1">
      <alignment horizontal="center" vertical="center" wrapText="1"/>
    </xf>
    <xf numFmtId="43" fontId="0" fillId="37" borderId="24" xfId="44" applyFont="1" applyFill="1" applyBorder="1" applyAlignment="1">
      <alignment horizontal="left" vertical="center"/>
    </xf>
    <xf numFmtId="0" fontId="65" fillId="37" borderId="24" xfId="0" applyFont="1" applyFill="1" applyBorder="1" applyAlignment="1">
      <alignment horizontal="left" vertical="center"/>
    </xf>
    <xf numFmtId="0" fontId="60" fillId="37" borderId="24" xfId="0" applyFont="1" applyFill="1" applyBorder="1" applyAlignment="1" applyProtection="1">
      <alignment horizontal="center" vertical="center" wrapText="1"/>
      <protection hidden="1"/>
    </xf>
    <xf numFmtId="10" fontId="63" fillId="0" borderId="0" xfId="49" applyNumberFormat="1" applyFont="1" applyFill="1" applyBorder="1" applyAlignment="1" applyProtection="1">
      <alignment horizontal="center" vertical="center"/>
      <protection hidden="1"/>
    </xf>
    <xf numFmtId="44" fontId="62" fillId="0" borderId="0" xfId="0" applyNumberFormat="1" applyFont="1" applyFill="1" applyBorder="1" applyAlignment="1" applyProtection="1">
      <alignment vertical="center"/>
      <protection hidden="1"/>
    </xf>
    <xf numFmtId="10" fontId="63" fillId="0" borderId="0" xfId="49" applyNumberFormat="1" applyFont="1" applyAlignment="1" applyProtection="1">
      <alignment vertical="center"/>
      <protection hidden="1"/>
    </xf>
    <xf numFmtId="0" fontId="61" fillId="37" borderId="23" xfId="0" applyFont="1" applyFill="1" applyBorder="1" applyAlignment="1" applyProtection="1">
      <alignment vertical="center"/>
      <protection hidden="1"/>
    </xf>
    <xf numFmtId="171" fontId="61" fillId="37" borderId="29" xfId="44" applyNumberFormat="1" applyFont="1" applyFill="1" applyBorder="1" applyAlignment="1" applyProtection="1">
      <alignment vertical="center"/>
      <protection hidden="1"/>
    </xf>
    <xf numFmtId="171" fontId="61" fillId="37" borderId="25" xfId="44" applyNumberFormat="1" applyFont="1" applyFill="1" applyBorder="1" applyAlignment="1" applyProtection="1">
      <alignment vertical="center"/>
      <protection hidden="1"/>
    </xf>
    <xf numFmtId="171" fontId="61" fillId="37" borderId="23" xfId="44" applyNumberFormat="1" applyFont="1" applyFill="1" applyBorder="1" applyAlignment="1" applyProtection="1">
      <alignment vertical="center"/>
      <protection hidden="1"/>
    </xf>
    <xf numFmtId="0" fontId="69" fillId="8" borderId="24" xfId="0" applyFont="1" applyFill="1" applyBorder="1" applyAlignment="1" applyProtection="1">
      <alignment horizontal="center" vertical="center" wrapText="1"/>
      <protection hidden="1"/>
    </xf>
    <xf numFmtId="183" fontId="60" fillId="35" borderId="19" xfId="44" applyNumberFormat="1" applyFont="1" applyFill="1" applyBorder="1" applyAlignment="1" applyProtection="1">
      <alignment vertical="center"/>
      <protection hidden="1"/>
    </xf>
    <xf numFmtId="10" fontId="60" fillId="0" borderId="0" xfId="49" applyNumberFormat="1" applyFont="1" applyAlignment="1" applyProtection="1">
      <alignment vertical="center"/>
      <protection hidden="1"/>
    </xf>
    <xf numFmtId="44" fontId="60" fillId="0" borderId="0" xfId="0" applyNumberFormat="1" applyFont="1" applyAlignment="1" applyProtection="1">
      <alignment/>
      <protection hidden="1"/>
    </xf>
    <xf numFmtId="0" fontId="70" fillId="8" borderId="19" xfId="0" applyFont="1" applyFill="1" applyBorder="1" applyAlignment="1" applyProtection="1">
      <alignment vertical="center" wrapText="1"/>
      <protection hidden="1"/>
    </xf>
    <xf numFmtId="0" fontId="70" fillId="8" borderId="20" xfId="0" applyFont="1" applyFill="1" applyBorder="1" applyAlignment="1">
      <alignment vertical="center" wrapText="1"/>
    </xf>
    <xf numFmtId="0" fontId="70" fillId="8" borderId="10" xfId="0" applyFont="1" applyFill="1" applyBorder="1" applyAlignment="1">
      <alignment vertical="center" wrapText="1"/>
    </xf>
    <xf numFmtId="0" fontId="70" fillId="0" borderId="3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61" fillId="0" borderId="31" xfId="0" applyFont="1" applyFill="1" applyBorder="1" applyAlignment="1" applyProtection="1">
      <alignment horizontal="center" vertical="center"/>
      <protection hidden="1"/>
    </xf>
    <xf numFmtId="0" fontId="61" fillId="0" borderId="32" xfId="0" applyFont="1" applyFill="1" applyBorder="1" applyAlignment="1" applyProtection="1">
      <alignment horizontal="center" vertical="center"/>
      <protection hidden="1"/>
    </xf>
    <xf numFmtId="0" fontId="70" fillId="0" borderId="19" xfId="0" applyFont="1" applyBorder="1" applyAlignment="1" applyProtection="1">
      <alignment horizontal="left" vertical="top" wrapText="1"/>
      <protection hidden="1"/>
    </xf>
    <xf numFmtId="0" fontId="70" fillId="0" borderId="20" xfId="0" applyFont="1" applyBorder="1" applyAlignment="1">
      <alignment horizontal="left" vertical="top" wrapText="1"/>
    </xf>
    <xf numFmtId="2" fontId="70" fillId="0" borderId="24" xfId="0" applyNumberFormat="1" applyFont="1" applyFill="1" applyBorder="1" applyAlignment="1" applyProtection="1">
      <alignment horizontal="left" vertical="top" wrapText="1"/>
      <protection hidden="1"/>
    </xf>
    <xf numFmtId="0" fontId="70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61" fillId="11" borderId="24" xfId="0" applyFont="1" applyFill="1" applyBorder="1" applyAlignment="1" applyProtection="1">
      <alignment vertical="center" wrapText="1"/>
      <protection hidden="1"/>
    </xf>
    <xf numFmtId="0" fontId="0" fillId="11" borderId="24" xfId="0" applyFill="1" applyBorder="1" applyAlignment="1">
      <alignment vertical="center" wrapText="1"/>
    </xf>
    <xf numFmtId="0" fontId="61" fillId="12" borderId="19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 wrapText="1"/>
    </xf>
    <xf numFmtId="0" fontId="46" fillId="38" borderId="22" xfId="0" applyFont="1" applyFill="1" applyBorder="1" applyAlignment="1">
      <alignment horizontal="center" vertical="center" wrapText="1"/>
    </xf>
    <xf numFmtId="0" fontId="43" fillId="38" borderId="25" xfId="0" applyFont="1" applyFill="1" applyBorder="1" applyAlignment="1">
      <alignment horizontal="center" vertical="center" wrapText="1"/>
    </xf>
    <xf numFmtId="0" fontId="43" fillId="38" borderId="33" xfId="0" applyFont="1" applyFill="1" applyBorder="1" applyAlignment="1">
      <alignment horizontal="center" vertical="center" wrapText="1"/>
    </xf>
    <xf numFmtId="0" fontId="0" fillId="39" borderId="19" xfId="0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 wrapText="1"/>
    </xf>
    <xf numFmtId="0" fontId="70" fillId="0" borderId="19" xfId="0" applyFont="1" applyBorder="1" applyAlignment="1">
      <alignment vertical="center" wrapText="1"/>
    </xf>
    <xf numFmtId="0" fontId="70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18</xdr:row>
      <xdr:rowOff>28575</xdr:rowOff>
    </xdr:from>
    <xdr:to>
      <xdr:col>7</xdr:col>
      <xdr:colOff>695325</xdr:colOff>
      <xdr:row>19</xdr:row>
      <xdr:rowOff>228600</xdr:rowOff>
    </xdr:to>
    <xdr:sp>
      <xdr:nvSpPr>
        <xdr:cNvPr id="1" name="Freccia a destra 4"/>
        <xdr:cNvSpPr>
          <a:spLocks/>
        </xdr:cNvSpPr>
      </xdr:nvSpPr>
      <xdr:spPr>
        <a:xfrm rot="16200000">
          <a:off x="11458575" y="5915025"/>
          <a:ext cx="314325" cy="361950"/>
        </a:xfrm>
        <a:prstGeom prst="rightArrow">
          <a:avLst>
            <a:gd name="adj" fmla="val 6000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1143000</xdr:colOff>
      <xdr:row>0</xdr:row>
      <xdr:rowOff>38100</xdr:rowOff>
    </xdr:from>
    <xdr:to>
      <xdr:col>7</xdr:col>
      <xdr:colOff>1457325</xdr:colOff>
      <xdr:row>1</xdr:row>
      <xdr:rowOff>161925</xdr:rowOff>
    </xdr:to>
    <xdr:sp>
      <xdr:nvSpPr>
        <xdr:cNvPr id="1" name="Freccia a destra 1"/>
        <xdr:cNvSpPr>
          <a:spLocks/>
        </xdr:cNvSpPr>
      </xdr:nvSpPr>
      <xdr:spPr>
        <a:xfrm rot="5400000">
          <a:off x="10277475" y="38100"/>
          <a:ext cx="314325" cy="371475"/>
        </a:xfrm>
        <a:prstGeom prst="rightArrow">
          <a:avLst>
            <a:gd name="adj" fmla="val 7143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9</xdr:row>
      <xdr:rowOff>114300</xdr:rowOff>
    </xdr:from>
    <xdr:to>
      <xdr:col>6</xdr:col>
      <xdr:colOff>504825</xdr:colOff>
      <xdr:row>9</xdr:row>
      <xdr:rowOff>238125</xdr:rowOff>
    </xdr:to>
    <xdr:sp>
      <xdr:nvSpPr>
        <xdr:cNvPr id="1" name="Freccia a destra 2"/>
        <xdr:cNvSpPr>
          <a:spLocks/>
        </xdr:cNvSpPr>
      </xdr:nvSpPr>
      <xdr:spPr>
        <a:xfrm>
          <a:off x="7381875" y="2590800"/>
          <a:ext cx="419100" cy="123825"/>
        </a:xfrm>
        <a:prstGeom prst="rightArrow">
          <a:avLst>
            <a:gd name="adj" fmla="val 352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tabSelected="1" zoomScale="95" zoomScaleNormal="95" zoomScalePageLayoutView="0" workbookViewId="0" topLeftCell="A1">
      <selection activeCell="B15" sqref="B15"/>
    </sheetView>
  </sheetViews>
  <sheetFormatPr defaultColWidth="9.140625" defaultRowHeight="15"/>
  <cols>
    <col min="1" max="1" width="73.28125" style="25" customWidth="1"/>
    <col min="2" max="2" width="20.140625" style="25" customWidth="1"/>
    <col min="3" max="3" width="17.28125" style="25" customWidth="1"/>
    <col min="4" max="4" width="24.57421875" style="25" customWidth="1"/>
    <col min="5" max="5" width="6.00390625" style="25" customWidth="1"/>
    <col min="6" max="6" width="9.28125" style="27" customWidth="1"/>
    <col min="7" max="7" width="15.57421875" style="25" customWidth="1"/>
    <col min="8" max="11" width="15.57421875" style="26" customWidth="1"/>
    <col min="12" max="12" width="11.8515625" style="26" customWidth="1"/>
    <col min="13" max="13" width="6.421875" style="26" customWidth="1"/>
    <col min="14" max="14" width="9.8515625" style="25" customWidth="1"/>
    <col min="15" max="16384" width="9.140625" style="25" customWidth="1"/>
  </cols>
  <sheetData>
    <row r="1" spans="1:7" s="10" customFormat="1" ht="15.75" customHeight="1" thickBot="1">
      <c r="A1" s="42" t="s">
        <v>9</v>
      </c>
      <c r="B1" s="20"/>
      <c r="C1" s="20"/>
      <c r="D1" s="20"/>
      <c r="E1" s="20"/>
      <c r="F1" s="56"/>
      <c r="G1" s="20"/>
    </row>
    <row r="2" spans="1:7" s="8" customFormat="1" ht="4.5" customHeight="1" thickBot="1">
      <c r="A2" s="30"/>
      <c r="B2" s="7"/>
      <c r="C2" s="7"/>
      <c r="D2" s="7"/>
      <c r="E2" s="7"/>
      <c r="F2" s="57"/>
      <c r="G2" s="7"/>
    </row>
    <row r="3" spans="1:13" s="13" customFormat="1" ht="24.75" customHeight="1" thickBot="1">
      <c r="A3" s="6" t="s">
        <v>26</v>
      </c>
      <c r="B3" s="119" t="s">
        <v>8</v>
      </c>
      <c r="C3" s="119"/>
      <c r="D3" s="120"/>
      <c r="F3" s="58"/>
      <c r="H3" s="14"/>
      <c r="I3" s="14"/>
      <c r="J3" s="15"/>
      <c r="K3" s="16"/>
      <c r="L3" s="16"/>
      <c r="M3" s="16"/>
    </row>
    <row r="4" spans="1:12" s="5" customFormat="1" ht="33" customHeight="1" thickBot="1">
      <c r="A4" s="41" t="s">
        <v>7</v>
      </c>
      <c r="B4" s="17" t="s">
        <v>6</v>
      </c>
      <c r="C4" s="18" t="s">
        <v>5</v>
      </c>
      <c r="D4" s="82" t="s">
        <v>25</v>
      </c>
      <c r="E4" s="19"/>
      <c r="F4" s="9"/>
      <c r="I4" s="12"/>
      <c r="J4" s="12"/>
      <c r="K4" s="12"/>
      <c r="L4" s="12"/>
    </row>
    <row r="5" spans="1:12" s="5" customFormat="1" ht="25.5" customHeight="1">
      <c r="A5" s="3" t="s">
        <v>50</v>
      </c>
      <c r="B5" s="47"/>
      <c r="C5" s="51">
        <f>B5</f>
        <v>0</v>
      </c>
      <c r="D5" s="49">
        <v>0</v>
      </c>
      <c r="E5" s="48" t="str">
        <f>IF(D5+C5=B5,"OK","ERRORE")</f>
        <v>OK</v>
      </c>
      <c r="F5" s="121" t="s">
        <v>15</v>
      </c>
      <c r="G5" s="122"/>
      <c r="H5" s="117"/>
      <c r="I5" s="118"/>
      <c r="J5" s="12"/>
      <c r="K5" s="12"/>
      <c r="L5" s="12"/>
    </row>
    <row r="6" spans="1:12" s="5" customFormat="1" ht="26.25" customHeight="1">
      <c r="A6" s="4" t="s">
        <v>32</v>
      </c>
      <c r="B6" s="50">
        <f>Researchers_contracts!$G$8</f>
        <v>0</v>
      </c>
      <c r="C6" s="51"/>
      <c r="D6" s="52">
        <f aca="true" t="shared" si="0" ref="D6:D17">B6-C6</f>
        <v>0</v>
      </c>
      <c r="E6" s="48" t="str">
        <f aca="true" t="shared" si="1" ref="E6:E18">IF(D6+C6=B6,"OK","ERRORE")</f>
        <v>OK</v>
      </c>
      <c r="F6" s="9"/>
      <c r="I6" s="12"/>
      <c r="J6" s="12"/>
      <c r="K6" s="12"/>
      <c r="L6" s="12"/>
    </row>
    <row r="7" spans="1:12" s="5" customFormat="1" ht="24.75" customHeight="1">
      <c r="A7" s="4" t="s">
        <v>33</v>
      </c>
      <c r="B7" s="43"/>
      <c r="C7" s="44"/>
      <c r="D7" s="53">
        <f t="shared" si="0"/>
        <v>0</v>
      </c>
      <c r="E7" s="48" t="str">
        <f t="shared" si="1"/>
        <v>OK</v>
      </c>
      <c r="F7" s="121" t="s">
        <v>13</v>
      </c>
      <c r="G7" s="122"/>
      <c r="H7" s="117"/>
      <c r="I7" s="118"/>
      <c r="J7" s="12"/>
      <c r="K7" s="12"/>
      <c r="L7" s="12"/>
    </row>
    <row r="8" spans="1:12" s="5" customFormat="1" ht="24" customHeight="1">
      <c r="A8" s="4" t="s">
        <v>2</v>
      </c>
      <c r="B8" s="43"/>
      <c r="C8" s="44"/>
      <c r="D8" s="53">
        <f t="shared" si="0"/>
        <v>0</v>
      </c>
      <c r="E8" s="48" t="str">
        <f t="shared" si="1"/>
        <v>OK</v>
      </c>
      <c r="F8" s="9"/>
      <c r="G8" s="10"/>
      <c r="H8" s="21"/>
      <c r="I8" s="12"/>
      <c r="J8" s="12"/>
      <c r="K8" s="12"/>
      <c r="L8" s="12"/>
    </row>
    <row r="9" spans="1:12" s="5" customFormat="1" ht="22.5" customHeight="1">
      <c r="A9" s="4" t="s">
        <v>3</v>
      </c>
      <c r="B9" s="43"/>
      <c r="C9" s="44"/>
      <c r="D9" s="53">
        <f t="shared" si="0"/>
        <v>0</v>
      </c>
      <c r="E9" s="48" t="str">
        <f t="shared" si="1"/>
        <v>OK</v>
      </c>
      <c r="F9" s="9"/>
      <c r="G9" s="10"/>
      <c r="H9" s="21"/>
      <c r="I9" s="12"/>
      <c r="J9" s="12"/>
      <c r="K9" s="12"/>
      <c r="L9" s="12"/>
    </row>
    <row r="10" spans="1:12" s="5" customFormat="1" ht="24.75" customHeight="1">
      <c r="A10" s="87" t="s">
        <v>28</v>
      </c>
      <c r="B10" s="43">
        <v>0</v>
      </c>
      <c r="C10" s="44"/>
      <c r="D10" s="53">
        <f t="shared" si="0"/>
        <v>0</v>
      </c>
      <c r="E10" s="48" t="str">
        <f t="shared" si="1"/>
        <v>OK</v>
      </c>
      <c r="F10" s="85" t="e">
        <f>D10/D18</f>
        <v>#DIV/0!</v>
      </c>
      <c r="I10" s="12"/>
      <c r="J10" s="12"/>
      <c r="K10" s="12"/>
      <c r="L10" s="12"/>
    </row>
    <row r="11" spans="1:12" s="5" customFormat="1" ht="21.75" customHeight="1">
      <c r="A11" s="4" t="s">
        <v>34</v>
      </c>
      <c r="B11" s="1"/>
      <c r="C11" s="39"/>
      <c r="D11" s="2">
        <f t="shared" si="0"/>
        <v>0</v>
      </c>
      <c r="E11" s="48"/>
      <c r="F11" s="22"/>
      <c r="G11" s="12"/>
      <c r="I11" s="12"/>
      <c r="J11" s="12"/>
      <c r="K11" s="12"/>
      <c r="L11" s="12"/>
    </row>
    <row r="12" spans="1:12" s="5" customFormat="1" ht="21.75" customHeight="1">
      <c r="A12" s="4" t="s">
        <v>4</v>
      </c>
      <c r="B12" s="43"/>
      <c r="C12" s="44"/>
      <c r="D12" s="53">
        <f t="shared" si="0"/>
        <v>0</v>
      </c>
      <c r="E12" s="48" t="str">
        <f t="shared" si="1"/>
        <v>OK</v>
      </c>
      <c r="F12" s="59"/>
      <c r="G12" s="12"/>
      <c r="I12" s="12"/>
      <c r="J12" s="12"/>
      <c r="K12" s="12"/>
      <c r="L12" s="12"/>
    </row>
    <row r="13" spans="1:12" s="5" customFormat="1" ht="33.75" customHeight="1">
      <c r="A13" s="4" t="s">
        <v>55</v>
      </c>
      <c r="B13" s="43"/>
      <c r="C13" s="44"/>
      <c r="D13" s="53">
        <f t="shared" si="0"/>
        <v>0</v>
      </c>
      <c r="E13" s="48" t="str">
        <f t="shared" si="1"/>
        <v>OK</v>
      </c>
      <c r="F13" s="123" t="s">
        <v>14</v>
      </c>
      <c r="G13" s="124"/>
      <c r="H13" s="125"/>
      <c r="I13" s="125"/>
      <c r="J13" s="12"/>
      <c r="K13" s="12"/>
      <c r="L13" s="12"/>
    </row>
    <row r="14" spans="1:12" s="5" customFormat="1" ht="42" customHeight="1">
      <c r="A14" s="4" t="s">
        <v>30</v>
      </c>
      <c r="B14" s="43"/>
      <c r="C14" s="44"/>
      <c r="D14" s="53">
        <f t="shared" si="0"/>
        <v>0</v>
      </c>
      <c r="E14" s="48" t="str">
        <f t="shared" si="1"/>
        <v>OK</v>
      </c>
      <c r="F14" s="84" t="e">
        <f>D14/D18</f>
        <v>#DIV/0!</v>
      </c>
      <c r="G14" s="113" t="s">
        <v>27</v>
      </c>
      <c r="H14" s="114"/>
      <c r="I14" s="115"/>
      <c r="J14" s="12"/>
      <c r="K14" s="12"/>
      <c r="L14" s="12"/>
    </row>
    <row r="15" spans="1:12" s="5" customFormat="1" ht="28.5" customHeight="1">
      <c r="A15" s="86" t="s">
        <v>31</v>
      </c>
      <c r="B15" s="43"/>
      <c r="C15" s="44"/>
      <c r="D15" s="53">
        <f t="shared" si="0"/>
        <v>0</v>
      </c>
      <c r="E15" s="48" t="str">
        <f t="shared" si="1"/>
        <v>OK</v>
      </c>
      <c r="F15" s="84" t="e">
        <f>D15/D18</f>
        <v>#DIV/0!</v>
      </c>
      <c r="G15" s="116" t="s">
        <v>52</v>
      </c>
      <c r="H15" s="117"/>
      <c r="I15" s="118"/>
      <c r="J15" s="12"/>
      <c r="K15" s="12"/>
      <c r="L15" s="12"/>
    </row>
    <row r="16" spans="1:12" s="5" customFormat="1" ht="26.25" customHeight="1">
      <c r="A16" s="55" t="s">
        <v>29</v>
      </c>
      <c r="B16" s="52">
        <f>(D6+D7+D8+D9+D12+D13+D14+D15)/9</f>
        <v>0</v>
      </c>
      <c r="C16" s="52"/>
      <c r="D16" s="52">
        <f t="shared" si="0"/>
        <v>0</v>
      </c>
      <c r="E16" s="48" t="str">
        <f t="shared" si="1"/>
        <v>OK</v>
      </c>
      <c r="F16" s="99" t="e">
        <f>D16/D18</f>
        <v>#DIV/0!</v>
      </c>
      <c r="G16" s="100"/>
      <c r="H16" s="101"/>
      <c r="I16" s="54"/>
      <c r="J16" s="23"/>
      <c r="K16" s="12"/>
      <c r="L16" s="12"/>
    </row>
    <row r="17" spans="1:12" s="5" customFormat="1" ht="29.25" customHeight="1" thickBot="1">
      <c r="A17" s="55" t="s">
        <v>51</v>
      </c>
      <c r="B17" s="31"/>
      <c r="C17" s="40"/>
      <c r="D17" s="32">
        <f t="shared" si="0"/>
        <v>0</v>
      </c>
      <c r="E17" s="48"/>
      <c r="F17" s="9"/>
      <c r="G17" s="10"/>
      <c r="H17" s="21"/>
      <c r="I17" s="12"/>
      <c r="J17" s="12"/>
      <c r="K17" s="12"/>
      <c r="L17" s="12"/>
    </row>
    <row r="18" spans="1:12" s="5" customFormat="1" ht="34.5" customHeight="1" thickBot="1">
      <c r="A18" s="102" t="s">
        <v>48</v>
      </c>
      <c r="B18" s="103">
        <f>SUM(B5:B17)</f>
        <v>0</v>
      </c>
      <c r="C18" s="104">
        <f>SUM(C5:C17)</f>
        <v>0</v>
      </c>
      <c r="D18" s="105">
        <f>B18-C18</f>
        <v>0</v>
      </c>
      <c r="E18" s="48" t="str">
        <f t="shared" si="1"/>
        <v>OK</v>
      </c>
      <c r="G18" s="110" t="s">
        <v>54</v>
      </c>
      <c r="H18" s="111"/>
      <c r="I18" s="112"/>
      <c r="J18" s="12"/>
      <c r="K18" s="12"/>
      <c r="L18" s="12"/>
    </row>
    <row r="19" spans="3:13" s="5" customFormat="1" ht="12.75">
      <c r="C19" s="108"/>
      <c r="D19" s="108"/>
      <c r="H19" s="10"/>
      <c r="I19" s="10"/>
      <c r="J19" s="11"/>
      <c r="K19" s="12"/>
      <c r="L19" s="12"/>
      <c r="M19" s="12"/>
    </row>
    <row r="20" spans="1:10" ht="20.25" customHeight="1">
      <c r="A20" s="46" t="s">
        <v>10</v>
      </c>
      <c r="B20" s="24"/>
      <c r="C20" s="24"/>
      <c r="D20" s="24"/>
      <c r="E20" s="26"/>
      <c r="H20" s="28"/>
      <c r="I20" s="28"/>
      <c r="J20" s="29"/>
    </row>
    <row r="21" spans="1:8" ht="26.25" customHeight="1">
      <c r="A21" s="46" t="s">
        <v>11</v>
      </c>
      <c r="C21" s="109"/>
      <c r="H21" s="106" t="s">
        <v>49</v>
      </c>
    </row>
    <row r="22" ht="18" customHeight="1">
      <c r="A22" s="46" t="s">
        <v>58</v>
      </c>
    </row>
  </sheetData>
  <sheetProtection selectLockedCells="1"/>
  <protectedRanges>
    <protectedRange sqref="A7:A13 A15" name="Intervallo1_2"/>
  </protectedRanges>
  <mergeCells count="7">
    <mergeCell ref="G18:I18"/>
    <mergeCell ref="G14:I14"/>
    <mergeCell ref="G15:I15"/>
    <mergeCell ref="B3:D3"/>
    <mergeCell ref="F5:I5"/>
    <mergeCell ref="F7:I7"/>
    <mergeCell ref="F13:I13"/>
  </mergeCells>
  <conditionalFormatting sqref="F11:F12 J16">
    <cfRule type="cellIs" priority="21" dxfId="5" operator="equal" stopIfTrue="1">
      <formula>"ERROR"</formula>
    </cfRule>
    <cfRule type="cellIs" priority="22" dxfId="6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6.421875" style="25" customWidth="1"/>
    <col min="2" max="2" width="16.57421875" style="25" customWidth="1"/>
    <col min="3" max="3" width="15.7109375" style="25" customWidth="1"/>
    <col min="4" max="4" width="14.140625" style="25" customWidth="1"/>
    <col min="5" max="5" width="16.8515625" style="25" customWidth="1"/>
    <col min="6" max="6" width="20.8515625" style="25" customWidth="1"/>
    <col min="7" max="7" width="16.421875" style="25" customWidth="1"/>
    <col min="8" max="8" width="40.8515625" style="25" customWidth="1"/>
    <col min="9" max="10" width="14.421875" style="25" customWidth="1"/>
    <col min="11" max="11" width="11.8515625" style="34" customWidth="1"/>
    <col min="12" max="12" width="13.7109375" style="25" customWidth="1"/>
    <col min="13" max="14" width="9.140625" style="25" customWidth="1"/>
    <col min="15" max="15" width="11.8515625" style="25" customWidth="1"/>
    <col min="16" max="16" width="6.421875" style="25" customWidth="1"/>
    <col min="17" max="17" width="9.8515625" style="25" customWidth="1"/>
    <col min="18" max="16384" width="9.140625" style="25" customWidth="1"/>
  </cols>
  <sheetData>
    <row r="1" spans="1:7" ht="19.5" customHeight="1" thickBot="1">
      <c r="A1" s="33"/>
      <c r="B1" s="33"/>
      <c r="C1" s="33"/>
      <c r="D1" s="33"/>
      <c r="E1" s="33"/>
      <c r="F1" s="33"/>
      <c r="G1" s="33"/>
    </row>
    <row r="2" spans="1:11" s="5" customFormat="1" ht="13.5" thickBot="1">
      <c r="A2" s="42" t="s">
        <v>9</v>
      </c>
      <c r="K2" s="34"/>
    </row>
    <row r="3" spans="1:11" s="5" customFormat="1" ht="19.5" customHeight="1">
      <c r="A3" s="35" t="s">
        <v>0</v>
      </c>
      <c r="B3" s="128" t="s">
        <v>38</v>
      </c>
      <c r="C3" s="129"/>
      <c r="D3" s="129"/>
      <c r="E3" s="129"/>
      <c r="F3" s="129"/>
      <c r="G3" s="129"/>
      <c r="H3" s="95" t="s">
        <v>45</v>
      </c>
      <c r="K3" s="34"/>
    </row>
    <row r="4" spans="2:9" s="5" customFormat="1" ht="55.5" customHeight="1">
      <c r="B4" s="88" t="s">
        <v>35</v>
      </c>
      <c r="C4" s="90" t="s">
        <v>37</v>
      </c>
      <c r="D4" s="90" t="s">
        <v>36</v>
      </c>
      <c r="E4" s="90" t="s">
        <v>39</v>
      </c>
      <c r="F4" s="90" t="s">
        <v>44</v>
      </c>
      <c r="G4" s="45" t="s">
        <v>46</v>
      </c>
      <c r="H4" s="98" t="s">
        <v>53</v>
      </c>
      <c r="I4" s="34"/>
    </row>
    <row r="5" spans="1:10" s="5" customFormat="1" ht="19.5" customHeight="1">
      <c r="A5" s="36" t="s">
        <v>12</v>
      </c>
      <c r="B5" s="89"/>
      <c r="C5" s="91"/>
      <c r="D5" s="92">
        <v>12</v>
      </c>
      <c r="E5" s="92"/>
      <c r="F5" s="107">
        <f>D5-E5</f>
        <v>12</v>
      </c>
      <c r="G5" s="93">
        <f>C5/D5*E5</f>
        <v>0</v>
      </c>
      <c r="H5" s="93">
        <f>C5/D5*F5</f>
        <v>0</v>
      </c>
      <c r="I5" s="9"/>
      <c r="J5" s="37"/>
    </row>
    <row r="6" spans="1:9" s="5" customFormat="1" ht="19.5" customHeight="1">
      <c r="A6" s="36" t="s">
        <v>12</v>
      </c>
      <c r="B6" s="89"/>
      <c r="C6" s="91"/>
      <c r="D6" s="92">
        <v>12</v>
      </c>
      <c r="E6" s="92"/>
      <c r="F6" s="107">
        <f>D6-E6</f>
        <v>12</v>
      </c>
      <c r="G6" s="93">
        <f>C6/D6*E6</f>
        <v>0</v>
      </c>
      <c r="H6" s="93">
        <f>C6/D6*F6</f>
        <v>0</v>
      </c>
      <c r="I6" s="9"/>
    </row>
    <row r="7" spans="1:9" s="5" customFormat="1" ht="19.5" customHeight="1">
      <c r="A7" s="36" t="s">
        <v>12</v>
      </c>
      <c r="B7" s="89"/>
      <c r="C7" s="91"/>
      <c r="D7" s="92">
        <v>12</v>
      </c>
      <c r="E7" s="92"/>
      <c r="F7" s="107">
        <f>D7-E7</f>
        <v>12</v>
      </c>
      <c r="G7" s="93">
        <f>C7/D7*E7</f>
        <v>0</v>
      </c>
      <c r="H7" s="93">
        <f>C7/D7*F7</f>
        <v>0</v>
      </c>
      <c r="I7" s="9"/>
    </row>
    <row r="8" spans="1:9" s="5" customFormat="1" ht="19.5" customHeight="1">
      <c r="A8" s="38" t="s">
        <v>1</v>
      </c>
      <c r="B8" s="38"/>
      <c r="C8" s="38"/>
      <c r="D8" s="38"/>
      <c r="E8" s="38"/>
      <c r="F8" s="38"/>
      <c r="G8" s="94">
        <f>SUM(G5:G7)</f>
        <v>0</v>
      </c>
      <c r="H8" s="94">
        <f>SUM(H5:H7)</f>
        <v>0</v>
      </c>
      <c r="I8" s="34"/>
    </row>
    <row r="9" ht="12.75"/>
    <row r="10" spans="1:8" ht="12.75">
      <c r="A10" s="126" t="s">
        <v>43</v>
      </c>
      <c r="B10" s="126"/>
      <c r="C10" s="126"/>
      <c r="D10" s="126"/>
      <c r="E10" s="126"/>
      <c r="F10" s="126"/>
      <c r="G10" s="126"/>
      <c r="H10" s="127"/>
    </row>
    <row r="12" ht="12.75"/>
    <row r="13" ht="12.75"/>
    <row r="14" ht="12.75"/>
    <row r="15" ht="12.75"/>
  </sheetData>
  <sheetProtection selectLockedCells="1"/>
  <mergeCells count="2">
    <mergeCell ref="A10:H10"/>
    <mergeCell ref="B3:G3"/>
  </mergeCells>
  <conditionalFormatting sqref="I5:I7">
    <cfRule type="cellIs" priority="1" dxfId="5" operator="equal" stopIfTrue="1">
      <formula>"error"</formula>
    </cfRule>
    <cfRule type="cellIs" priority="2" dxfId="6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4"/>
  <ignoredErrors>
    <ignoredError sqref="G5:G7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D3:M16"/>
  <sheetViews>
    <sheetView zoomScalePageLayoutView="0" workbookViewId="0" topLeftCell="A2">
      <selection activeCell="K14" sqref="K14"/>
    </sheetView>
  </sheetViews>
  <sheetFormatPr defaultColWidth="9.140625" defaultRowHeight="15"/>
  <cols>
    <col min="4" max="4" width="22.28125" style="0" customWidth="1"/>
    <col min="5" max="5" width="41.28125" style="0" customWidth="1"/>
    <col min="6" max="6" width="18.421875" style="67" customWidth="1"/>
  </cols>
  <sheetData>
    <row r="2" ht="15.75" thickBot="1"/>
    <row r="3" spans="4:7" ht="29.25" customHeight="1" thickBot="1">
      <c r="D3" s="130" t="s">
        <v>16</v>
      </c>
      <c r="E3" s="131"/>
      <c r="F3" s="132"/>
      <c r="G3" s="60"/>
    </row>
    <row r="4" spans="4:7" ht="29.25" customHeight="1" thickBot="1">
      <c r="D4" s="62" t="s">
        <v>17</v>
      </c>
      <c r="E4" s="61" t="s">
        <v>56</v>
      </c>
      <c r="F4" s="79">
        <f>Budget!D18</f>
        <v>0</v>
      </c>
      <c r="G4" s="60"/>
    </row>
    <row r="5" spans="4:7" ht="8.25" customHeight="1">
      <c r="D5" s="76"/>
      <c r="E5" s="77"/>
      <c r="F5" s="78"/>
      <c r="G5" s="60"/>
    </row>
    <row r="6" spans="4:7" ht="28.5" customHeight="1">
      <c r="D6" s="83" t="s">
        <v>18</v>
      </c>
      <c r="E6" s="65" t="s">
        <v>19</v>
      </c>
      <c r="F6" s="68">
        <f>Budget!D6</f>
        <v>0</v>
      </c>
      <c r="G6" s="60"/>
    </row>
    <row r="7" spans="4:7" ht="24.75" customHeight="1">
      <c r="D7" s="64"/>
      <c r="E7" s="66" t="s">
        <v>20</v>
      </c>
      <c r="F7" s="68">
        <f>SUM(Budget!D7+Budget!D8+Budget!D9+Budget!D10+Budget!D12+Budget!D13+Budget!D14+Budget!D15)</f>
        <v>0</v>
      </c>
      <c r="G7" s="60"/>
    </row>
    <row r="8" spans="4:7" ht="21" customHeight="1">
      <c r="D8" s="70"/>
      <c r="E8" s="71" t="s">
        <v>21</v>
      </c>
      <c r="F8" s="72">
        <f>SUM(F6:F7)</f>
        <v>0</v>
      </c>
      <c r="G8" s="60"/>
    </row>
    <row r="9" spans="4:7" ht="23.25" customHeight="1">
      <c r="D9" s="83" t="s">
        <v>22</v>
      </c>
      <c r="E9" s="80" t="s">
        <v>23</v>
      </c>
      <c r="F9" s="68">
        <f>Budget!D16</f>
        <v>0</v>
      </c>
      <c r="G9" s="60"/>
    </row>
    <row r="10" spans="4:13" ht="23.25" customHeight="1">
      <c r="D10" s="83"/>
      <c r="E10" s="97" t="s">
        <v>40</v>
      </c>
      <c r="F10" s="96">
        <f>Researchers_contracts!$H$8</f>
        <v>0</v>
      </c>
      <c r="G10" s="60" t="s">
        <v>42</v>
      </c>
      <c r="H10" s="135" t="s">
        <v>47</v>
      </c>
      <c r="I10" s="136"/>
      <c r="J10" s="136"/>
      <c r="K10" s="136"/>
      <c r="L10" s="137"/>
      <c r="M10" s="138"/>
    </row>
    <row r="11" spans="4:7" ht="23.25" customHeight="1">
      <c r="D11" s="83"/>
      <c r="E11" s="71" t="s">
        <v>41</v>
      </c>
      <c r="F11" s="72">
        <f>F9+F10</f>
        <v>0</v>
      </c>
      <c r="G11" s="60"/>
    </row>
    <row r="12" spans="4:7" ht="6" customHeight="1">
      <c r="D12" s="73"/>
      <c r="E12" s="74"/>
      <c r="F12" s="75"/>
      <c r="G12" s="60"/>
    </row>
    <row r="13" spans="4:7" ht="19.5" customHeight="1">
      <c r="D13" s="83" t="s">
        <v>24</v>
      </c>
      <c r="E13" s="66"/>
      <c r="F13" s="68">
        <f>F8+F11</f>
        <v>0</v>
      </c>
      <c r="G13" s="60"/>
    </row>
    <row r="14" spans="4:7" ht="6.75" customHeight="1">
      <c r="D14" s="73"/>
      <c r="E14" s="74"/>
      <c r="F14" s="75"/>
      <c r="G14" s="60"/>
    </row>
    <row r="15" spans="4:7" ht="28.5" customHeight="1">
      <c r="D15" s="133" t="s">
        <v>57</v>
      </c>
      <c r="E15" s="134"/>
      <c r="F15" s="68">
        <f>F4-F13</f>
        <v>0</v>
      </c>
      <c r="G15" s="81" t="str">
        <f>IF(F15&gt;=0,"OK","mesi assegni da coprire con altri fondi")</f>
        <v>OK</v>
      </c>
    </row>
    <row r="16" spans="4:7" ht="15">
      <c r="D16" s="60"/>
      <c r="E16" s="63"/>
      <c r="F16" s="69"/>
      <c r="G16" s="60"/>
    </row>
  </sheetData>
  <sheetProtection/>
  <mergeCells count="3">
    <mergeCell ref="D3:F3"/>
    <mergeCell ref="D15:E15"/>
    <mergeCell ref="H10:M10"/>
  </mergeCells>
  <conditionalFormatting sqref="F15">
    <cfRule type="cellIs" priority="1" dxfId="5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>UNIMI</dc:description>
  <cp:lastModifiedBy>zampaglioneb</cp:lastModifiedBy>
  <cp:lastPrinted>2008-02-25T16:33:26Z</cp:lastPrinted>
  <dcterms:created xsi:type="dcterms:W3CDTF">2008-02-20T17:04:18Z</dcterms:created>
  <dcterms:modified xsi:type="dcterms:W3CDTF">2020-04-06T09:57:50Z</dcterms:modified>
  <cp:category/>
  <cp:version/>
  <cp:contentType/>
  <cp:contentStatus/>
</cp:coreProperties>
</file>