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40" tabRatio="771" activeTab="1"/>
  </bookViews>
  <sheets>
    <sheet name="COPERTINA" sheetId="1" r:id="rId1"/>
    <sheet name="Budget_RF-CO-GR" sheetId="2" r:id="rId2"/>
    <sheet name="Researchers_contracts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Utente Windows</author>
  </authors>
  <commentList>
    <comment ref="A4" authorId="0">
      <text>
        <r>
          <rPr>
            <sz val="11"/>
            <color theme="1"/>
            <rFont val="Calibri"/>
            <family val="2"/>
          </rPr>
          <t>Destinatario istituzionale è l’ente di  cui al combinato disposto degli articoli 12 e 12-bis del decreto legislativo 502/92 e s.m.i., ovverosia le regioni e le province autonome, l’Istituto superiore di sanità (ISS), l’Istituto nazionale per l’assicurazione contro gli infortuni sul lavoro (INAIL), l’Agenzia nazionale per i servizi sanitari regionali (Age.na.s.), gli Istituti di ricovero e cura a carattere scientifico pubblici e privati (IRCCS), gli Istituti zooprofilattici sperimentali (IIZZSS).</t>
        </r>
      </text>
    </comment>
  </commentList>
</comments>
</file>

<file path=xl/comments3.xml><?xml version="1.0" encoding="utf-8"?>
<comments xmlns="http://schemas.openxmlformats.org/spreadsheetml/2006/main">
  <authors>
    <author>Utente Windows</author>
  </authors>
  <commentList>
    <comment ref="E10" authorId="0">
      <text>
        <r>
          <rPr>
            <sz val="11"/>
            <color theme="1"/>
            <rFont val="Calibri"/>
            <family val="2"/>
          </rPr>
          <t xml:space="preserve"> </t>
        </r>
        <r>
          <rPr>
            <sz val="11"/>
            <color theme="1"/>
            <rFont val="Calibri"/>
            <family val="2"/>
          </rPr>
          <t>Researchers contracts</t>
        </r>
        <r>
          <rPr>
            <sz val="11"/>
            <color theme="1"/>
            <rFont val="Calibri"/>
            <family val="2"/>
          </rPr>
          <t xml:space="preserve">
</t>
        </r>
        <r>
          <rPr>
            <sz val="11"/>
            <color theme="1"/>
            <rFont val="Calibri"/>
            <family val="2"/>
          </rPr>
          <t xml:space="preserve">ATTENZIONE - per le tipologie RF, CO, GR
</t>
        </r>
        <r>
          <rPr>
            <sz val="11"/>
            <color theme="1"/>
            <rFont val="Calibri"/>
            <family val="2"/>
          </rPr>
          <t xml:space="preserve"> il totale dei contratti di lavoro stipulati per 
</t>
        </r>
        <r>
          <rPr>
            <sz val="11"/>
            <color theme="1"/>
            <rFont val="Calibri"/>
            <family val="2"/>
          </rPr>
          <t xml:space="preserve">lo svolgimento della ricerca
</t>
        </r>
        <r>
          <rPr>
            <sz val="11"/>
            <color theme="1"/>
            <rFont val="Calibri"/>
            <family val="2"/>
          </rPr>
          <t xml:space="preserve"> non deve essere superiore al 60,00%</t>
        </r>
        <r>
          <rPr>
            <sz val="11"/>
            <color theme="1"/>
            <rFont val="Calibri"/>
            <family val="2"/>
          </rPr>
          <t xml:space="preserve">
</t>
        </r>
        <r>
          <rPr>
            <sz val="11"/>
            <color theme="1"/>
            <rFont val="Calibri"/>
            <family val="2"/>
          </rPr>
          <t xml:space="preserve">del finanziamento richiesto al Ministero della Salute
</t>
        </r>
        <r>
          <rPr>
            <sz val="11"/>
            <color theme="1"/>
            <rFont val="Calibri"/>
            <family val="2"/>
          </rPr>
          <t>LA VERIFICA E' POSSIBILE SOLO DA PARTE DEL COORDINATORE</t>
        </r>
      </text>
    </comment>
  </commentList>
</comments>
</file>

<file path=xl/sharedStrings.xml><?xml version="1.0" encoding="utf-8"?>
<sst xmlns="http://schemas.openxmlformats.org/spreadsheetml/2006/main" count="55" uniqueCount="50">
  <si>
    <t>UNIMI</t>
  </si>
  <si>
    <t>TOTAL</t>
  </si>
  <si>
    <t>1st year</t>
  </si>
  <si>
    <t>2nd year</t>
  </si>
  <si>
    <t>3rd year</t>
  </si>
  <si>
    <t>DESTINATARI ISTITUZIONALI</t>
  </si>
  <si>
    <t>UNIT 2</t>
  </si>
  <si>
    <t>MOH/REGION Funding</t>
  </si>
  <si>
    <t xml:space="preserve">TIPOLOGIE PROGETTUALI </t>
  </si>
  <si>
    <t>3 ANNI</t>
  </si>
  <si>
    <t>DURATA PROGETTO</t>
  </si>
  <si>
    <t>FINANZIAMENTO MOH/REGIONE LOMBARDIA</t>
  </si>
  <si>
    <t>MIN €150,000  MAX €450,000 MOH funding</t>
  </si>
  <si>
    <t>UO/WPs</t>
  </si>
  <si>
    <t>ALTRO</t>
  </si>
  <si>
    <t>se partecipa un ricercatore italiano residente all'estero
 travel fino al 30% del finanziamento complessivo</t>
  </si>
  <si>
    <t>UNITA' OPERATIVA</t>
  </si>
  <si>
    <t>Compilare TUTTE le caselle in GIALLO</t>
  </si>
  <si>
    <t>UNIT 2
 TOTAL BUDGET</t>
  </si>
  <si>
    <t>UNIT 2 
COSTS MOH FUNDING</t>
  </si>
  <si>
    <t>NOTA: Si ricorda che il costo minimo di un Assegno di Ricerca è di 25000€</t>
  </si>
  <si>
    <t>MINISTERO DELLA SALUTE 
BANDO DELLA RICERCA FINALIZZATA
 Anno 2021</t>
  </si>
  <si>
    <t>Progetti ordinari di ricerca finalizzata (RF)</t>
  </si>
  <si>
    <t>Progetti cofinanziati (CO)</t>
  </si>
  <si>
    <t>Progetti ordinari presentati da giovani ricercatori (GR)</t>
  </si>
  <si>
    <t>MIN €300,000  MAX €700,000 MOH funding</t>
  </si>
  <si>
    <t>cofinanziamento da parte di aziende almeno pari al finanziamento richiesto a MOH</t>
  </si>
  <si>
    <t>max 3</t>
  </si>
  <si>
    <r>
      <t xml:space="preserve">FOGLIO DA UTILIZZARE </t>
    </r>
    <r>
      <rPr>
        <b/>
        <u val="single"/>
        <sz val="10"/>
        <color indexed="10"/>
        <rFont val="Calibri"/>
        <family val="2"/>
      </rPr>
      <t xml:space="preserve">SOLO </t>
    </r>
    <r>
      <rPr>
        <b/>
        <sz val="10"/>
        <color indexed="10"/>
        <rFont val="Calibri"/>
        <family val="2"/>
      </rPr>
      <t xml:space="preserve">PER LE TIPOLOGIE </t>
    </r>
    <r>
      <rPr>
        <b/>
        <sz val="16"/>
        <color indexed="10"/>
        <rFont val="Calibri"/>
        <family val="2"/>
      </rPr>
      <t>RF, CO, GR</t>
    </r>
  </si>
  <si>
    <r>
      <t xml:space="preserve">TOTAL </t>
    </r>
    <r>
      <rPr>
        <b/>
        <sz val="10"/>
        <color indexed="10"/>
        <rFont val="Calibri"/>
        <family val="2"/>
      </rPr>
      <t>(MAX 15% DEL FINANZIAMENTO COMPLESSIVO RICHIESTO A MOH)</t>
    </r>
  </si>
  <si>
    <r>
      <t xml:space="preserve">2. Researchers' contracts </t>
    </r>
    <r>
      <rPr>
        <b/>
        <sz val="10"/>
        <color indexed="10"/>
        <rFont val="Calibri"/>
        <family val="2"/>
      </rPr>
      <t xml:space="preserve"> (COMPILARE FOGLIO "Researchers' contracts)</t>
    </r>
  </si>
  <si>
    <t>1. Staff' salary</t>
  </si>
  <si>
    <r>
      <t xml:space="preserve">3a. Equipment </t>
    </r>
    <r>
      <rPr>
        <b/>
        <sz val="10"/>
        <color indexed="10"/>
        <rFont val="Calibri"/>
        <family val="2"/>
      </rPr>
      <t>(leasing and rent only)</t>
    </r>
  </si>
  <si>
    <t>3b.Supplies</t>
  </si>
  <si>
    <t>3c. Model costs</t>
  </si>
  <si>
    <r>
      <rPr>
        <b/>
        <sz val="10"/>
        <rFont val="Calibri"/>
        <family val="2"/>
      </rPr>
      <t>4. Subcontracts</t>
    </r>
    <r>
      <rPr>
        <b/>
        <sz val="10"/>
        <color indexed="10"/>
        <rFont val="Calibri"/>
        <family val="2"/>
      </rPr>
      <t xml:space="preserve"> (MAX 10% )</t>
    </r>
  </si>
  <si>
    <t>5. Patient costs</t>
  </si>
  <si>
    <t>6. IT services anda Data Bases</t>
  </si>
  <si>
    <r>
      <t xml:space="preserve">7. Travels </t>
    </r>
    <r>
      <rPr>
        <sz val="10"/>
        <color indexed="8"/>
        <rFont val="Calibri"/>
        <family val="2"/>
      </rPr>
      <t>(viaggi e soggiorno per convegno)</t>
    </r>
  </si>
  <si>
    <t>8. Publications Costs</t>
  </si>
  <si>
    <r>
      <t>10.Overheads</t>
    </r>
    <r>
      <rPr>
        <b/>
        <sz val="10"/>
        <color indexed="10"/>
        <rFont val="Calibri"/>
        <family val="2"/>
      </rPr>
      <t xml:space="preserve"> (MAX 10% ) -  TUTTA LA QUOTA SARA' TRATTENUTA DALL'ATENEO</t>
    </r>
  </si>
  <si>
    <t>11. Coordination Costs</t>
  </si>
  <si>
    <r>
      <t xml:space="preserve">9. Dissemination </t>
    </r>
    <r>
      <rPr>
        <sz val="10"/>
        <color indexed="8"/>
        <rFont val="Calibri"/>
        <family val="2"/>
      </rPr>
      <t>(solo iscrizione/partecipazione a convegni)</t>
    </r>
  </si>
  <si>
    <r>
      <rPr>
        <b/>
        <sz val="10"/>
        <color indexed="8"/>
        <rFont val="Calibri"/>
        <family val="2"/>
      </rPr>
      <t>ATTENZIONE</t>
    </r>
    <r>
      <rPr>
        <sz val="10"/>
        <color indexed="8"/>
        <rFont val="Calibri"/>
        <family val="2"/>
      </rPr>
      <t xml:space="preserve">
I massimali previsti dal bando per queste voci si riferiscono al finanziamento complessivo richiesto per il progetto e </t>
    </r>
    <r>
      <rPr>
        <b/>
        <u val="single"/>
        <sz val="10"/>
        <color indexed="8"/>
        <rFont val="Calibri"/>
        <family val="2"/>
      </rPr>
      <t>devono quindi essere verificati dal coordinatore</t>
    </r>
    <r>
      <rPr>
        <sz val="10"/>
        <color indexed="8"/>
        <rFont val="Calibri"/>
        <family val="2"/>
      </rPr>
      <t xml:space="preserve">:
</t>
    </r>
    <r>
      <rPr>
        <b/>
        <sz val="10"/>
        <color indexed="8"/>
        <rFont val="Calibri"/>
        <family val="2"/>
      </rPr>
      <t>Publication Costs</t>
    </r>
    <r>
      <rPr>
        <sz val="10"/>
        <color indexed="8"/>
        <rFont val="Calibri"/>
        <family val="2"/>
      </rPr>
      <t xml:space="preserve">: max 5% (su riviste open access), max 2% (su riviste non open access)
</t>
    </r>
    <r>
      <rPr>
        <b/>
        <sz val="10"/>
        <color indexed="8"/>
        <rFont val="Calibri"/>
        <family val="2"/>
      </rPr>
      <t>Dissemination</t>
    </r>
    <r>
      <rPr>
        <sz val="10"/>
        <color indexed="8"/>
        <rFont val="Calibri"/>
        <family val="2"/>
      </rPr>
      <t xml:space="preserve">: max 1%
</t>
    </r>
    <r>
      <rPr>
        <b/>
        <sz val="10"/>
        <color indexed="8"/>
        <rFont val="Calibri"/>
        <family val="2"/>
      </rPr>
      <t>Travel:</t>
    </r>
    <r>
      <rPr>
        <sz val="10"/>
        <color indexed="8"/>
        <rFont val="Calibri"/>
        <family val="2"/>
      </rPr>
      <t xml:space="preserve"> max 2% (30%  se coinvolto un ricercatore italiano residente all’estero (tipologia RF) </t>
    </r>
  </si>
  <si>
    <r>
      <t xml:space="preserve">N.B. : si segnala che per i precedenti bandi del Ministero della Salute, tra il processo di valutazione dei progetti e la stipula degli accordi con i vincitori, sono trascorsi circa </t>
    </r>
    <r>
      <rPr>
        <b/>
        <i/>
        <u val="single"/>
        <sz val="14"/>
        <color indexed="10"/>
        <rFont val="Garamond"/>
        <family val="1"/>
      </rPr>
      <t>24 mesi</t>
    </r>
    <r>
      <rPr>
        <b/>
        <i/>
        <sz val="14"/>
        <color indexed="10"/>
        <rFont val="Garamond"/>
        <family val="1"/>
      </rPr>
      <t xml:space="preserve">. Quindi, i progetti vincitori per questa call 2021 potrebbero non partire prima di metà/fine anno 2024 </t>
    </r>
  </si>
  <si>
    <r>
      <t xml:space="preserve">max 1 sola unità esterna al SSN con budget </t>
    </r>
    <r>
      <rPr>
        <sz val="10"/>
        <color indexed="8"/>
        <rFont val="Calibri"/>
        <family val="2"/>
      </rPr>
      <t>≤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15%</t>
    </r>
    <r>
      <rPr>
        <sz val="10"/>
        <color indexed="8"/>
        <rFont val="Calibri"/>
        <family val="2"/>
      </rPr>
      <t xml:space="preserve"> del finanziamento complessivo</t>
    </r>
  </si>
  <si>
    <t>Researchers' contracts 1 (MAX 40000€/anno)</t>
  </si>
  <si>
    <t>Researchers' contracts 2 (MAX 40000€/anno)</t>
  </si>
  <si>
    <t>Researchers' contracts 3 (MAX 40000€/anno)</t>
  </si>
  <si>
    <t>Fondi totali richiesti al Ministero dal Coordinatore: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</si>
</sst>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%"/>
    <numFmt numFmtId="173" formatCode="_-* #,##0_-;\-* #,##0_-;_-* &quot;-&quot;??_-;_-@_-"/>
    <numFmt numFmtId="174" formatCode="[$-410]dddd\ d\ mmmm\ yyyy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0.000%"/>
    <numFmt numFmtId="180" formatCode="#,##0.00\ &quot;€&quot;"/>
    <numFmt numFmtId="181" formatCode="_-* #,##0.00\ [$€-410]_-;\-* #,##0.00\ [$€-410]_-;_-* &quot;-&quot;??\ [$€-410]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Garamond"/>
      <family val="1"/>
    </font>
    <font>
      <sz val="9"/>
      <name val="Tahoma"/>
      <family val="2"/>
    </font>
    <font>
      <sz val="10"/>
      <color indexed="8"/>
      <name val="Calibri"/>
      <family val="2"/>
    </font>
    <font>
      <b/>
      <i/>
      <sz val="14"/>
      <color indexed="10"/>
      <name val="Garamond"/>
      <family val="1"/>
    </font>
    <font>
      <b/>
      <sz val="9"/>
      <name val="Tahoma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6"/>
      <color indexed="10"/>
      <name val="Calibri"/>
      <family val="2"/>
    </font>
    <font>
      <b/>
      <i/>
      <u val="single"/>
      <sz val="14"/>
      <color indexed="10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CAF"/>
        <bgColor indexed="64"/>
      </patternFill>
    </fill>
    <fill>
      <patternFill patternType="solid">
        <fgColor theme="1" tint="0.3499900102615356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43" fontId="52" fillId="0" borderId="0" xfId="0" applyNumberFormat="1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43" fontId="52" fillId="0" borderId="0" xfId="44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1" fillId="0" borderId="15" xfId="0" applyFont="1" applyBorder="1" applyAlignment="1">
      <alignment horizontal="center" vertical="center" wrapText="1"/>
    </xf>
    <xf numFmtId="171" fontId="51" fillId="33" borderId="18" xfId="44" applyNumberFormat="1" applyFont="1" applyFill="1" applyBorder="1" applyAlignment="1" applyProtection="1">
      <alignment vertical="center"/>
      <protection locked="0"/>
    </xf>
    <xf numFmtId="171" fontId="51" fillId="33" borderId="19" xfId="44" applyNumberFormat="1" applyFont="1" applyFill="1" applyBorder="1" applyAlignment="1" applyProtection="1">
      <alignment vertical="center"/>
      <protection locked="0"/>
    </xf>
    <xf numFmtId="171" fontId="51" fillId="33" borderId="15" xfId="44" applyNumberFormat="1" applyFont="1" applyFill="1" applyBorder="1" applyAlignment="1" applyProtection="1">
      <alignment vertical="center"/>
      <protection locked="0"/>
    </xf>
    <xf numFmtId="171" fontId="51" fillId="34" borderId="18" xfId="44" applyNumberFormat="1" applyFont="1" applyFill="1" applyBorder="1" applyAlignment="1" applyProtection="1">
      <alignment vertical="center"/>
      <protection locked="0"/>
    </xf>
    <xf numFmtId="171" fontId="51" fillId="34" borderId="19" xfId="44" applyNumberFormat="1" applyFont="1" applyFill="1" applyBorder="1" applyAlignment="1" applyProtection="1">
      <alignment vertical="center"/>
      <protection locked="0"/>
    </xf>
    <xf numFmtId="171" fontId="51" fillId="34" borderId="15" xfId="44" applyNumberFormat="1" applyFont="1" applyFill="1" applyBorder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71" fontId="51" fillId="0" borderId="19" xfId="44" applyNumberFormat="1" applyFont="1" applyFill="1" applyBorder="1" applyAlignment="1" applyProtection="1">
      <alignment vertical="center"/>
      <protection hidden="1"/>
    </xf>
    <xf numFmtId="0" fontId="51" fillId="0" borderId="0" xfId="0" applyFont="1" applyAlignment="1" applyProtection="1">
      <alignment/>
      <protection hidden="1"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20" xfId="0" applyFont="1" applyBorder="1" applyAlignment="1" applyProtection="1">
      <alignment vertical="center"/>
      <protection/>
    </xf>
    <xf numFmtId="0" fontId="51" fillId="0" borderId="21" xfId="0" applyFont="1" applyBorder="1" applyAlignment="1" applyProtection="1">
      <alignment vertical="center"/>
      <protection/>
    </xf>
    <xf numFmtId="0" fontId="52" fillId="0" borderId="22" xfId="0" applyFont="1" applyBorder="1" applyAlignment="1" applyProtection="1">
      <alignment vertical="center"/>
      <protection/>
    </xf>
    <xf numFmtId="0" fontId="52" fillId="0" borderId="23" xfId="0" applyFont="1" applyBorder="1" applyAlignment="1" applyProtection="1">
      <alignment vertical="center"/>
      <protection/>
    </xf>
    <xf numFmtId="0" fontId="52" fillId="34" borderId="24" xfId="0" applyFont="1" applyFill="1" applyBorder="1" applyAlignment="1" applyProtection="1">
      <alignment vertical="center"/>
      <protection/>
    </xf>
    <xf numFmtId="0" fontId="52" fillId="0" borderId="10" xfId="0" applyFont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/>
      <protection/>
    </xf>
    <xf numFmtId="171" fontId="51" fillId="0" borderId="0" xfId="44" applyNumberFormat="1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171" fontId="51" fillId="0" borderId="0" xfId="44" applyNumberFormat="1" applyFont="1" applyFill="1" applyBorder="1" applyAlignment="1" applyProtection="1">
      <alignment horizontal="center"/>
      <protection/>
    </xf>
    <xf numFmtId="171" fontId="51" fillId="0" borderId="0" xfId="44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9" fontId="8" fillId="0" borderId="0" xfId="49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43" fontId="51" fillId="0" borderId="0" xfId="44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43" fontId="52" fillId="0" borderId="0" xfId="44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2" fillId="12" borderId="25" xfId="0" applyFont="1" applyFill="1" applyBorder="1" applyAlignment="1" applyProtection="1">
      <alignment horizontal="center" vertical="center" wrapText="1"/>
      <protection/>
    </xf>
    <xf numFmtId="0" fontId="52" fillId="12" borderId="11" xfId="0" applyFont="1" applyFill="1" applyBorder="1" applyAlignment="1" applyProtection="1">
      <alignment horizontal="center" vertical="center" wrapText="1"/>
      <protection/>
    </xf>
    <xf numFmtId="0" fontId="52" fillId="12" borderId="12" xfId="0" applyFont="1" applyFill="1" applyBorder="1" applyAlignment="1" applyProtection="1">
      <alignment horizontal="center" vertical="center" wrapText="1"/>
      <protection/>
    </xf>
    <xf numFmtId="0" fontId="8" fillId="12" borderId="25" xfId="0" applyFont="1" applyFill="1" applyBorder="1" applyAlignment="1" applyProtection="1">
      <alignment horizontal="center" vertical="center" wrapText="1"/>
      <protection/>
    </xf>
    <xf numFmtId="0" fontId="8" fillId="12" borderId="12" xfId="0" applyFont="1" applyFill="1" applyBorder="1" applyAlignment="1" applyProtection="1">
      <alignment horizontal="center" vertical="center" wrapText="1"/>
      <protection/>
    </xf>
    <xf numFmtId="0" fontId="51" fillId="0" borderId="26" xfId="0" applyFont="1" applyBorder="1" applyAlignment="1" applyProtection="1">
      <alignment vertical="center"/>
      <protection/>
    </xf>
    <xf numFmtId="171" fontId="51" fillId="34" borderId="27" xfId="44" applyNumberFormat="1" applyFont="1" applyFill="1" applyBorder="1" applyAlignment="1" applyProtection="1">
      <alignment vertical="center"/>
      <protection/>
    </xf>
    <xf numFmtId="171" fontId="51" fillId="34" borderId="28" xfId="44" applyNumberFormat="1" applyFont="1" applyFill="1" applyBorder="1" applyAlignment="1" applyProtection="1">
      <alignment vertical="center"/>
      <protection/>
    </xf>
    <xf numFmtId="171" fontId="51" fillId="34" borderId="29" xfId="44" applyNumberFormat="1" applyFont="1" applyFill="1" applyBorder="1" applyAlignment="1" applyProtection="1">
      <alignment vertical="center"/>
      <protection/>
    </xf>
    <xf numFmtId="171" fontId="51" fillId="34" borderId="30" xfId="44" applyNumberFormat="1" applyFont="1" applyFill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171" fontId="51" fillId="0" borderId="18" xfId="44" applyNumberFormat="1" applyFont="1" applyFill="1" applyBorder="1" applyAlignment="1" applyProtection="1">
      <alignment vertical="center"/>
      <protection/>
    </xf>
    <xf numFmtId="171" fontId="51" fillId="0" borderId="19" xfId="44" applyNumberFormat="1" applyFont="1" applyFill="1" applyBorder="1" applyAlignment="1" applyProtection="1">
      <alignment vertical="center"/>
      <protection/>
    </xf>
    <xf numFmtId="171" fontId="51" fillId="0" borderId="15" xfId="44" applyNumberFormat="1" applyFont="1" applyFill="1" applyBorder="1" applyAlignment="1" applyProtection="1">
      <alignment vertical="center"/>
      <protection/>
    </xf>
    <xf numFmtId="171" fontId="51" fillId="0" borderId="31" xfId="44" applyNumberFormat="1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43" fontId="51" fillId="0" borderId="0" xfId="44" applyFont="1" applyFill="1" applyBorder="1" applyAlignment="1" applyProtection="1">
      <alignment vertical="center"/>
      <protection/>
    </xf>
    <xf numFmtId="9" fontId="51" fillId="0" borderId="0" xfId="49" applyFont="1" applyAlignment="1" applyProtection="1">
      <alignment vertical="center"/>
      <protection/>
    </xf>
    <xf numFmtId="171" fontId="51" fillId="34" borderId="31" xfId="44" applyNumberFormat="1" applyFont="1" applyFill="1" applyBorder="1" applyAlignment="1" applyProtection="1">
      <alignment vertical="center"/>
      <protection/>
    </xf>
    <xf numFmtId="171" fontId="51" fillId="34" borderId="15" xfId="44" applyNumberFormat="1" applyFont="1" applyFill="1" applyBorder="1" applyAlignment="1" applyProtection="1">
      <alignment vertical="center"/>
      <protection/>
    </xf>
    <xf numFmtId="10" fontId="52" fillId="0" borderId="0" xfId="49" applyNumberFormat="1" applyFont="1" applyFill="1" applyAlignment="1" applyProtection="1">
      <alignment horizontal="center" vertical="center"/>
      <protection/>
    </xf>
    <xf numFmtId="10" fontId="52" fillId="0" borderId="0" xfId="49" applyNumberFormat="1" applyFont="1" applyFill="1" applyBorder="1" applyAlignment="1" applyProtection="1">
      <alignment horizontal="center" vertical="center"/>
      <protection/>
    </xf>
    <xf numFmtId="10" fontId="53" fillId="0" borderId="0" xfId="49" applyNumberFormat="1" applyFont="1" applyFill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left" vertical="center"/>
      <protection/>
    </xf>
    <xf numFmtId="171" fontId="51" fillId="34" borderId="32" xfId="44" applyNumberFormat="1" applyFont="1" applyFill="1" applyBorder="1" applyAlignment="1" applyProtection="1">
      <alignment vertical="center"/>
      <protection/>
    </xf>
    <xf numFmtId="171" fontId="51" fillId="34" borderId="33" xfId="44" applyNumberFormat="1" applyFont="1" applyFill="1" applyBorder="1" applyAlignment="1" applyProtection="1">
      <alignment vertical="center"/>
      <protection/>
    </xf>
    <xf numFmtId="171" fontId="51" fillId="0" borderId="13" xfId="44" applyNumberFormat="1" applyFont="1" applyFill="1" applyBorder="1" applyAlignment="1" applyProtection="1">
      <alignment vertical="center"/>
      <protection/>
    </xf>
    <xf numFmtId="171" fontId="51" fillId="0" borderId="12" xfId="44" applyNumberFormat="1" applyFont="1" applyFill="1" applyBorder="1" applyAlignment="1" applyProtection="1">
      <alignment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/>
      <protection/>
    </xf>
    <xf numFmtId="43" fontId="51" fillId="0" borderId="0" xfId="44" applyFont="1" applyFill="1" applyAlignment="1" applyProtection="1">
      <alignment/>
      <protection/>
    </xf>
    <xf numFmtId="171" fontId="51" fillId="0" borderId="0" xfId="0" applyNumberFormat="1" applyFont="1" applyAlignment="1" applyProtection="1">
      <alignment/>
      <protection/>
    </xf>
    <xf numFmtId="171" fontId="51" fillId="34" borderId="34" xfId="44" applyNumberFormat="1" applyFont="1" applyFill="1" applyBorder="1" applyAlignment="1" applyProtection="1">
      <alignment vertical="center"/>
      <protection/>
    </xf>
    <xf numFmtId="171" fontId="51" fillId="34" borderId="35" xfId="44" applyNumberFormat="1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1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51" fillId="12" borderId="36" xfId="0" applyFont="1" applyFill="1" applyBorder="1" applyAlignment="1" applyProtection="1">
      <alignment horizontal="center" vertical="center"/>
      <protection hidden="1"/>
    </xf>
    <xf numFmtId="0" fontId="52" fillId="12" borderId="19" xfId="0" applyFont="1" applyFill="1" applyBorder="1" applyAlignment="1" applyProtection="1">
      <alignment horizontal="center" vertical="center"/>
      <protection hidden="1"/>
    </xf>
    <xf numFmtId="0" fontId="8" fillId="12" borderId="19" xfId="0" applyFont="1" applyFill="1" applyBorder="1" applyAlignment="1" applyProtection="1">
      <alignment horizontal="center" vertical="center" wrapText="1"/>
      <protection hidden="1"/>
    </xf>
    <xf numFmtId="0" fontId="51" fillId="0" borderId="36" xfId="0" applyFont="1" applyFill="1" applyBorder="1" applyAlignment="1" applyProtection="1">
      <alignment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2" fillId="0" borderId="36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51" fillId="0" borderId="37" xfId="0" applyFont="1" applyBorder="1" applyAlignment="1">
      <alignment horizontal="center" vertical="center"/>
    </xf>
    <xf numFmtId="0" fontId="53" fillId="0" borderId="23" xfId="0" applyFont="1" applyBorder="1" applyAlignment="1" applyProtection="1">
      <alignment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41" xfId="0" applyFont="1" applyFill="1" applyBorder="1" applyAlignment="1" applyProtection="1">
      <alignment horizontal="center" vertical="center"/>
      <protection/>
    </xf>
    <xf numFmtId="0" fontId="52" fillId="0" borderId="42" xfId="0" applyFont="1" applyFill="1" applyBorder="1" applyAlignment="1" applyProtection="1">
      <alignment horizontal="center" vertical="center"/>
      <protection/>
    </xf>
    <xf numFmtId="9" fontId="4" fillId="0" borderId="43" xfId="0" applyNumberFormat="1" applyFont="1" applyFill="1" applyBorder="1" applyAlignment="1" applyProtection="1">
      <alignment horizontal="center" vertical="center" wrapText="1"/>
      <protection/>
    </xf>
    <xf numFmtId="9" fontId="51" fillId="0" borderId="44" xfId="0" applyNumberFormat="1" applyFont="1" applyFill="1" applyBorder="1" applyAlignment="1" applyProtection="1">
      <alignment horizontal="center" vertical="center" wrapText="1"/>
      <protection/>
    </xf>
    <xf numFmtId="9" fontId="51" fillId="0" borderId="45" xfId="0" applyNumberFormat="1" applyFont="1" applyFill="1" applyBorder="1" applyAlignment="1" applyProtection="1">
      <alignment horizontal="center" vertical="center" wrapText="1"/>
      <protection/>
    </xf>
    <xf numFmtId="9" fontId="51" fillId="0" borderId="26" xfId="0" applyNumberFormat="1" applyFont="1" applyFill="1" applyBorder="1" applyAlignment="1" applyProtection="1">
      <alignment horizontal="center" vertical="center" wrapText="1"/>
      <protection/>
    </xf>
    <xf numFmtId="9" fontId="51" fillId="0" borderId="0" xfId="0" applyNumberFormat="1" applyFont="1" applyFill="1" applyBorder="1" applyAlignment="1" applyProtection="1">
      <alignment horizontal="center" vertical="center" wrapText="1"/>
      <protection/>
    </xf>
    <xf numFmtId="9" fontId="51" fillId="0" borderId="46" xfId="0" applyNumberFormat="1" applyFont="1" applyFill="1" applyBorder="1" applyAlignment="1" applyProtection="1">
      <alignment horizontal="center" vertical="center" wrapText="1"/>
      <protection/>
    </xf>
    <xf numFmtId="9" fontId="51" fillId="0" borderId="47" xfId="0" applyNumberFormat="1" applyFont="1" applyFill="1" applyBorder="1" applyAlignment="1" applyProtection="1">
      <alignment horizontal="center" vertical="center" wrapText="1"/>
      <protection/>
    </xf>
    <xf numFmtId="9" fontId="51" fillId="0" borderId="48" xfId="0" applyNumberFormat="1" applyFont="1" applyFill="1" applyBorder="1" applyAlignment="1" applyProtection="1">
      <alignment horizontal="center" vertical="center" wrapText="1"/>
      <protection/>
    </xf>
    <xf numFmtId="9" fontId="51" fillId="0" borderId="49" xfId="0" applyNumberFormat="1" applyFont="1" applyFill="1" applyBorder="1" applyAlignment="1" applyProtection="1">
      <alignment horizontal="center" vertical="center" wrapText="1"/>
      <protection/>
    </xf>
    <xf numFmtId="171" fontId="51" fillId="0" borderId="21" xfId="44" applyNumberFormat="1" applyFont="1" applyFill="1" applyBorder="1" applyAlignment="1" applyProtection="1">
      <alignment horizontal="left"/>
      <protection/>
    </xf>
    <xf numFmtId="171" fontId="51" fillId="0" borderId="38" xfId="44" applyNumberFormat="1" applyFont="1" applyFill="1" applyBorder="1" applyAlignment="1" applyProtection="1">
      <alignment horizontal="left"/>
      <protection/>
    </xf>
    <xf numFmtId="0" fontId="51" fillId="12" borderId="36" xfId="0" applyFont="1" applyFill="1" applyBorder="1" applyAlignment="1" applyProtection="1">
      <alignment horizontal="center" vertical="center" wrapText="1"/>
      <protection hidden="1"/>
    </xf>
    <xf numFmtId="0" fontId="51" fillId="12" borderId="50" xfId="0" applyFont="1" applyFill="1" applyBorder="1" applyAlignment="1" applyProtection="1">
      <alignment horizontal="center" vertical="center" wrapText="1"/>
      <protection hidden="1"/>
    </xf>
    <xf numFmtId="0" fontId="51" fillId="12" borderId="1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14</xdr:row>
      <xdr:rowOff>47625</xdr:rowOff>
    </xdr:from>
    <xdr:to>
      <xdr:col>6</xdr:col>
      <xdr:colOff>428625</xdr:colOff>
      <xdr:row>16</xdr:row>
      <xdr:rowOff>266700</xdr:rowOff>
    </xdr:to>
    <xdr:sp>
      <xdr:nvSpPr>
        <xdr:cNvPr id="1" name="Parentesi graffa chiusa 1"/>
        <xdr:cNvSpPr>
          <a:spLocks/>
        </xdr:cNvSpPr>
      </xdr:nvSpPr>
      <xdr:spPr>
        <a:xfrm>
          <a:off x="10458450" y="4876800"/>
          <a:ext cx="352425" cy="1000125"/>
        </a:xfrm>
        <a:prstGeom prst="rightBrace">
          <a:avLst/>
        </a:prstGeom>
        <a:noFill/>
        <a:ln w="3810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1095375</xdr:colOff>
      <xdr:row>2</xdr:row>
      <xdr:rowOff>200025</xdr:rowOff>
    </xdr:from>
    <xdr:to>
      <xdr:col>4</xdr:col>
      <xdr:colOff>1543050</xdr:colOff>
      <xdr:row>2</xdr:row>
      <xdr:rowOff>219075</xdr:rowOff>
    </xdr:to>
    <xdr:sp>
      <xdr:nvSpPr>
        <xdr:cNvPr id="2" name="Connettore 2 3"/>
        <xdr:cNvSpPr>
          <a:spLocks/>
        </xdr:cNvSpPr>
      </xdr:nvSpPr>
      <xdr:spPr>
        <a:xfrm>
          <a:off x="8353425" y="704850"/>
          <a:ext cx="4381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0.140625" style="1" customWidth="1"/>
    <col min="2" max="2" width="39.00390625" style="1" customWidth="1"/>
    <col min="3" max="3" width="16.8515625" style="1" bestFit="1" customWidth="1"/>
    <col min="4" max="4" width="23.8515625" style="1" customWidth="1"/>
    <col min="5" max="5" width="28.140625" style="1" customWidth="1"/>
    <col min="6" max="6" width="35.8515625" style="1" customWidth="1"/>
    <col min="7" max="7" width="16.8515625" style="1" bestFit="1" customWidth="1"/>
    <col min="8" max="8" width="19.421875" style="1" customWidth="1"/>
    <col min="9" max="9" width="15.140625" style="3" bestFit="1" customWidth="1"/>
    <col min="10" max="10" width="9.421875" style="3" customWidth="1"/>
    <col min="11" max="11" width="55.8515625" style="3" customWidth="1"/>
    <col min="12" max="13" width="9.140625" style="3" customWidth="1"/>
    <col min="14" max="14" width="11.8515625" style="3" customWidth="1"/>
    <col min="15" max="15" width="6.421875" style="3" customWidth="1"/>
    <col min="16" max="16" width="9.8515625" style="3" customWidth="1"/>
    <col min="17" max="17" width="9.140625" style="3" customWidth="1"/>
    <col min="18" max="16384" width="9.140625" style="1" customWidth="1"/>
  </cols>
  <sheetData>
    <row r="1" spans="1:6" ht="66.75" customHeight="1" thickBot="1">
      <c r="A1" s="107" t="s">
        <v>21</v>
      </c>
      <c r="B1" s="108"/>
      <c r="C1" s="108"/>
      <c r="D1" s="108"/>
      <c r="E1" s="108"/>
      <c r="F1" s="109"/>
    </row>
    <row r="2" ht="12.75"/>
    <row r="3" ht="18" customHeight="1" thickBot="1"/>
    <row r="4" ht="15" customHeight="1" thickBot="1">
      <c r="A4" s="5" t="s">
        <v>5</v>
      </c>
    </row>
    <row r="5" ht="12.75"/>
    <row r="6" ht="12.75"/>
    <row r="7" ht="13.5" thickBot="1"/>
    <row r="8" spans="1:6" ht="24" customHeight="1" thickBot="1">
      <c r="A8" s="5" t="s">
        <v>8</v>
      </c>
      <c r="B8" s="11" t="s">
        <v>11</v>
      </c>
      <c r="C8" s="9" t="s">
        <v>10</v>
      </c>
      <c r="D8" s="114" t="s">
        <v>13</v>
      </c>
      <c r="E8" s="114"/>
      <c r="F8" s="10" t="s">
        <v>14</v>
      </c>
    </row>
    <row r="9" spans="1:6" ht="57.75" customHeight="1">
      <c r="A9" s="14" t="s">
        <v>22</v>
      </c>
      <c r="B9" s="102" t="s">
        <v>12</v>
      </c>
      <c r="C9" s="110" t="s">
        <v>9</v>
      </c>
      <c r="D9" s="110" t="s">
        <v>27</v>
      </c>
      <c r="E9" s="112" t="s">
        <v>45</v>
      </c>
      <c r="F9" s="12" t="s">
        <v>15</v>
      </c>
    </row>
    <row r="10" spans="1:6" ht="57.75" customHeight="1">
      <c r="A10" s="15" t="s">
        <v>23</v>
      </c>
      <c r="B10" s="102" t="s">
        <v>25</v>
      </c>
      <c r="C10" s="111"/>
      <c r="D10" s="111"/>
      <c r="E10" s="113"/>
      <c r="F10" s="16" t="s">
        <v>26</v>
      </c>
    </row>
    <row r="11" spans="1:12" ht="57.75" customHeight="1">
      <c r="A11" s="15" t="s">
        <v>24</v>
      </c>
      <c r="B11" s="102" t="s">
        <v>12</v>
      </c>
      <c r="C11" s="111"/>
      <c r="D11" s="111"/>
      <c r="E11" s="113"/>
      <c r="F11" s="13"/>
      <c r="L11" s="8"/>
    </row>
    <row r="13" spans="9:17" s="2" customFormat="1" ht="19.5" thickBot="1">
      <c r="I13" s="8"/>
      <c r="J13" s="8"/>
      <c r="K13" s="6"/>
      <c r="L13" s="6"/>
      <c r="M13" s="6"/>
      <c r="N13" s="6"/>
      <c r="O13" s="6"/>
      <c r="P13" s="6"/>
      <c r="Q13" s="6"/>
    </row>
    <row r="14" spans="1:17" s="2" customFormat="1" ht="73.5" customHeight="1" thickBot="1">
      <c r="A14" s="104" t="s">
        <v>44</v>
      </c>
      <c r="B14" s="105"/>
      <c r="C14" s="105"/>
      <c r="D14" s="105"/>
      <c r="E14" s="105"/>
      <c r="F14" s="106"/>
      <c r="I14" s="8"/>
      <c r="J14" s="8"/>
      <c r="K14" s="6"/>
      <c r="L14" s="6"/>
      <c r="M14" s="6"/>
      <c r="N14" s="6"/>
      <c r="O14" s="6"/>
      <c r="P14" s="6"/>
      <c r="Q14" s="6"/>
    </row>
    <row r="15" spans="9:17" s="2" customFormat="1" ht="12.75" customHeight="1">
      <c r="I15" s="8"/>
      <c r="J15" s="8"/>
      <c r="K15" s="6"/>
      <c r="L15" s="6"/>
      <c r="M15" s="6"/>
      <c r="N15" s="6"/>
      <c r="O15" s="6"/>
      <c r="P15" s="6"/>
      <c r="Q15" s="6"/>
    </row>
    <row r="16" spans="9:17" s="2" customFormat="1" ht="12.75" customHeight="1">
      <c r="I16" s="8"/>
      <c r="J16" s="8"/>
      <c r="K16" s="6"/>
      <c r="L16" s="6"/>
      <c r="M16" s="6"/>
      <c r="N16" s="6"/>
      <c r="O16" s="6"/>
      <c r="P16" s="6"/>
      <c r="Q16" s="6"/>
    </row>
    <row r="17" spans="9:17" s="2" customFormat="1" ht="12.75" customHeight="1">
      <c r="I17" s="8"/>
      <c r="J17" s="8"/>
      <c r="K17" s="6"/>
      <c r="L17" s="6"/>
      <c r="M17" s="6"/>
      <c r="N17" s="6"/>
      <c r="O17" s="6"/>
      <c r="P17" s="6"/>
      <c r="Q17" s="6"/>
    </row>
    <row r="18" spans="9:17" s="2" customFormat="1" ht="12.75" customHeight="1">
      <c r="I18" s="8"/>
      <c r="J18" s="8"/>
      <c r="K18" s="6"/>
      <c r="L18" s="6"/>
      <c r="M18" s="6"/>
      <c r="N18" s="6"/>
      <c r="O18" s="6"/>
      <c r="P18" s="6"/>
      <c r="Q18" s="6"/>
    </row>
    <row r="19" spans="2:17" s="2" customFormat="1" ht="12.75" customHeight="1">
      <c r="B19" s="6"/>
      <c r="E19" s="4"/>
      <c r="I19" s="8"/>
      <c r="J19" s="8"/>
      <c r="K19" s="6"/>
      <c r="L19" s="6"/>
      <c r="M19" s="6"/>
      <c r="N19" s="6"/>
      <c r="O19" s="6"/>
      <c r="P19" s="6"/>
      <c r="Q19" s="6"/>
    </row>
    <row r="20" spans="2:17" s="2" customFormat="1" ht="13.5" customHeight="1">
      <c r="B20" s="6"/>
      <c r="E20" s="4"/>
      <c r="I20" s="8"/>
      <c r="J20" s="8"/>
      <c r="K20" s="6"/>
      <c r="L20" s="6"/>
      <c r="M20" s="6"/>
      <c r="N20" s="6"/>
      <c r="O20" s="6"/>
      <c r="P20" s="6"/>
      <c r="Q20" s="6"/>
    </row>
    <row r="21" spans="2:17" s="2" customFormat="1" ht="13.5">
      <c r="B21" s="7"/>
      <c r="E21" s="4"/>
      <c r="I21" s="6"/>
      <c r="J21" s="6"/>
      <c r="K21" s="6"/>
      <c r="L21" s="6"/>
      <c r="M21" s="6"/>
      <c r="N21" s="6"/>
      <c r="O21" s="6"/>
      <c r="P21" s="6"/>
      <c r="Q21" s="6"/>
    </row>
    <row r="22" spans="2:17" s="2" customFormat="1" ht="13.5">
      <c r="B22" s="6"/>
      <c r="E22" s="4"/>
      <c r="I22" s="6"/>
      <c r="J22" s="6"/>
      <c r="K22" s="6"/>
      <c r="L22" s="6"/>
      <c r="M22" s="6"/>
      <c r="N22" s="6"/>
      <c r="O22" s="6"/>
      <c r="P22" s="6"/>
      <c r="Q22" s="6"/>
    </row>
    <row r="23" spans="2:17" s="2" customFormat="1" ht="13.5">
      <c r="B23" s="6"/>
      <c r="E23" s="4"/>
      <c r="I23" s="6"/>
      <c r="J23" s="6"/>
      <c r="K23" s="6"/>
      <c r="L23" s="6"/>
      <c r="M23" s="6"/>
      <c r="N23" s="6"/>
      <c r="O23" s="6"/>
      <c r="P23" s="6"/>
      <c r="Q23" s="6"/>
    </row>
    <row r="24" spans="2:17" s="2" customFormat="1" ht="13.5">
      <c r="B24" s="6"/>
      <c r="E24" s="4"/>
      <c r="I24" s="6"/>
      <c r="J24" s="6"/>
      <c r="K24" s="6"/>
      <c r="L24" s="6"/>
      <c r="M24" s="6"/>
      <c r="N24" s="6"/>
      <c r="O24" s="6"/>
      <c r="P24" s="6"/>
      <c r="Q24" s="6"/>
    </row>
    <row r="25" spans="1:17" s="2" customFormat="1" ht="13.5">
      <c r="A25" s="4"/>
      <c r="B25" s="6"/>
      <c r="E25" s="4"/>
      <c r="I25" s="6"/>
      <c r="J25" s="6"/>
      <c r="K25" s="6"/>
      <c r="L25" s="6"/>
      <c r="M25" s="6"/>
      <c r="N25" s="6"/>
      <c r="O25" s="6"/>
      <c r="P25" s="6"/>
      <c r="Q25" s="6"/>
    </row>
    <row r="26" spans="2:17" s="2" customFormat="1" ht="13.5">
      <c r="B26" s="6"/>
      <c r="E26" s="4"/>
      <c r="I26" s="6"/>
      <c r="J26" s="6"/>
      <c r="K26" s="6"/>
      <c r="L26" s="6"/>
      <c r="M26" s="6"/>
      <c r="N26" s="6"/>
      <c r="O26" s="6"/>
      <c r="P26" s="6"/>
      <c r="Q26" s="6"/>
    </row>
    <row r="27" ht="13.5">
      <c r="B27" s="3"/>
    </row>
  </sheetData>
  <sheetProtection password="88B1" sheet="1"/>
  <mergeCells count="6">
    <mergeCell ref="A14:F14"/>
    <mergeCell ref="A1:F1"/>
    <mergeCell ref="C9:C11"/>
    <mergeCell ref="E9:E11"/>
    <mergeCell ref="D9:D11"/>
    <mergeCell ref="D8:E8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23"/>
  <sheetViews>
    <sheetView tabSelected="1" zoomScale="95" zoomScaleNormal="95" zoomScalePageLayoutView="0" workbookViewId="0" topLeftCell="A1">
      <selection activeCell="B9" sqref="B9"/>
    </sheetView>
  </sheetViews>
  <sheetFormatPr defaultColWidth="9.140625" defaultRowHeight="15"/>
  <cols>
    <col min="1" max="1" width="67.421875" style="37" bestFit="1" customWidth="1"/>
    <col min="2" max="2" width="14.8515625" style="37" customWidth="1"/>
    <col min="3" max="3" width="13.140625" style="37" customWidth="1"/>
    <col min="4" max="4" width="13.421875" style="37" customWidth="1"/>
    <col min="5" max="6" width="23.421875" style="37" customWidth="1"/>
    <col min="7" max="7" width="16.421875" style="37" customWidth="1"/>
    <col min="8" max="8" width="17.8515625" style="37" customWidth="1"/>
    <col min="9" max="9" width="15.421875" style="37" customWidth="1"/>
    <col min="10" max="13" width="15.421875" style="84" customWidth="1"/>
    <col min="14" max="14" width="11.8515625" style="84" customWidth="1"/>
    <col min="15" max="15" width="6.421875" style="84" customWidth="1"/>
    <col min="16" max="16" width="9.8515625" style="37" customWidth="1"/>
    <col min="17" max="16384" width="9.140625" style="37" customWidth="1"/>
  </cols>
  <sheetData>
    <row r="1" spans="1:9" s="39" customFormat="1" ht="24.75" customHeight="1">
      <c r="A1" s="27" t="s">
        <v>17</v>
      </c>
      <c r="B1" s="38"/>
      <c r="C1" s="38"/>
      <c r="D1" s="38"/>
      <c r="E1" s="38"/>
      <c r="F1" s="38"/>
      <c r="G1" s="38"/>
      <c r="H1" s="38"/>
      <c r="I1" s="38"/>
    </row>
    <row r="2" spans="1:9" s="39" customFormat="1" ht="15" customHeight="1" thickBot="1">
      <c r="A2" s="28"/>
      <c r="B2" s="38"/>
      <c r="C2" s="38"/>
      <c r="D2" s="38"/>
      <c r="E2" s="38"/>
      <c r="F2" s="38"/>
      <c r="G2" s="38"/>
      <c r="H2" s="38"/>
      <c r="I2" s="38"/>
    </row>
    <row r="3" spans="1:9" s="42" customFormat="1" ht="24.75" customHeight="1" thickBot="1">
      <c r="A3" s="29" t="s">
        <v>28</v>
      </c>
      <c r="B3" s="40"/>
      <c r="C3" s="126" t="s">
        <v>49</v>
      </c>
      <c r="D3" s="127"/>
      <c r="E3" s="127"/>
      <c r="F3" s="19"/>
      <c r="G3" s="41"/>
      <c r="H3" s="41"/>
      <c r="I3" s="41"/>
    </row>
    <row r="4" spans="7:15" s="30" customFormat="1" ht="15" customHeight="1" thickBot="1">
      <c r="G4" s="43"/>
      <c r="H4" s="44"/>
      <c r="J4" s="39"/>
      <c r="K4" s="39"/>
      <c r="L4" s="45"/>
      <c r="M4" s="46"/>
      <c r="N4" s="46"/>
      <c r="O4" s="46"/>
    </row>
    <row r="5" spans="1:15" s="48" customFormat="1" ht="24.75" customHeight="1" thickBot="1">
      <c r="A5" s="31" t="s">
        <v>16</v>
      </c>
      <c r="B5" s="115" t="s">
        <v>0</v>
      </c>
      <c r="C5" s="115"/>
      <c r="D5" s="116"/>
      <c r="E5" s="47"/>
      <c r="H5" s="49"/>
      <c r="J5" s="49"/>
      <c r="K5" s="49"/>
      <c r="L5" s="50"/>
      <c r="M5" s="51"/>
      <c r="N5" s="51"/>
      <c r="O5" s="51"/>
    </row>
    <row r="6" spans="1:14" s="30" customFormat="1" ht="30" customHeight="1" thickBot="1">
      <c r="A6" s="32"/>
      <c r="B6" s="52" t="s">
        <v>2</v>
      </c>
      <c r="C6" s="53" t="s">
        <v>3</v>
      </c>
      <c r="D6" s="54" t="s">
        <v>4</v>
      </c>
      <c r="E6" s="55" t="s">
        <v>18</v>
      </c>
      <c r="F6" s="56" t="s">
        <v>19</v>
      </c>
      <c r="G6" s="57"/>
      <c r="K6" s="46"/>
      <c r="L6" s="46"/>
      <c r="M6" s="46"/>
      <c r="N6" s="46"/>
    </row>
    <row r="7" spans="1:14" s="30" customFormat="1" ht="30.75" customHeight="1">
      <c r="A7" s="33" t="s">
        <v>31</v>
      </c>
      <c r="B7" s="58"/>
      <c r="C7" s="59"/>
      <c r="D7" s="60"/>
      <c r="E7" s="61"/>
      <c r="F7" s="60"/>
      <c r="G7" s="62"/>
      <c r="K7" s="46"/>
      <c r="L7" s="46"/>
      <c r="M7" s="46"/>
      <c r="N7" s="46"/>
    </row>
    <row r="8" spans="1:14" s="30" customFormat="1" ht="30.75" customHeight="1">
      <c r="A8" s="34" t="s">
        <v>30</v>
      </c>
      <c r="B8" s="63">
        <f>Researchers_contracts!B10</f>
        <v>0</v>
      </c>
      <c r="C8" s="64">
        <f>Researchers_contracts!C7</f>
        <v>0</v>
      </c>
      <c r="D8" s="65">
        <f>Researchers_contracts!D10</f>
        <v>0</v>
      </c>
      <c r="E8" s="66">
        <f>(B8+C8+D8)</f>
        <v>0</v>
      </c>
      <c r="F8" s="65">
        <f>E8</f>
        <v>0</v>
      </c>
      <c r="G8" s="62"/>
      <c r="K8" s="46"/>
      <c r="L8" s="46"/>
      <c r="M8" s="46"/>
      <c r="N8" s="46"/>
    </row>
    <row r="9" spans="1:14" s="30" customFormat="1" ht="30.75" customHeight="1">
      <c r="A9" s="34" t="s">
        <v>32</v>
      </c>
      <c r="B9" s="17"/>
      <c r="C9" s="18"/>
      <c r="D9" s="19"/>
      <c r="E9" s="66">
        <f>(B9+C9+D9)</f>
        <v>0</v>
      </c>
      <c r="F9" s="65">
        <f aca="true" t="shared" si="0" ref="F9:F17">E9</f>
        <v>0</v>
      </c>
      <c r="G9" s="62"/>
      <c r="K9" s="46"/>
      <c r="L9" s="46"/>
      <c r="M9" s="46"/>
      <c r="N9" s="46"/>
    </row>
    <row r="10" spans="1:14" s="30" customFormat="1" ht="30.75" customHeight="1">
      <c r="A10" s="34" t="s">
        <v>33</v>
      </c>
      <c r="B10" s="17"/>
      <c r="C10" s="18"/>
      <c r="D10" s="19"/>
      <c r="E10" s="66">
        <f>(B10+C10+D10)</f>
        <v>0</v>
      </c>
      <c r="F10" s="65">
        <f t="shared" si="0"/>
        <v>0</v>
      </c>
      <c r="G10" s="67"/>
      <c r="I10" s="39"/>
      <c r="J10" s="68"/>
      <c r="K10" s="46"/>
      <c r="L10" s="46"/>
      <c r="M10" s="46"/>
      <c r="N10" s="46"/>
    </row>
    <row r="11" spans="1:14" s="30" customFormat="1" ht="30.75" customHeight="1">
      <c r="A11" s="34" t="s">
        <v>34</v>
      </c>
      <c r="B11" s="17"/>
      <c r="C11" s="18"/>
      <c r="D11" s="19"/>
      <c r="E11" s="66">
        <f aca="true" t="shared" si="1" ref="E11:E17">(B11+C11+D11)</f>
        <v>0</v>
      </c>
      <c r="F11" s="65">
        <f t="shared" si="0"/>
        <v>0</v>
      </c>
      <c r="G11" s="67"/>
      <c r="I11" s="39"/>
      <c r="J11" s="68"/>
      <c r="K11" s="46"/>
      <c r="L11" s="46"/>
      <c r="M11" s="46"/>
      <c r="N11" s="46"/>
    </row>
    <row r="12" spans="1:14" s="30" customFormat="1" ht="30.75" customHeight="1">
      <c r="A12" s="103" t="s">
        <v>35</v>
      </c>
      <c r="B12" s="17"/>
      <c r="C12" s="18"/>
      <c r="D12" s="19"/>
      <c r="E12" s="66">
        <f t="shared" si="1"/>
        <v>0</v>
      </c>
      <c r="F12" s="65">
        <f t="shared" si="0"/>
        <v>0</v>
      </c>
      <c r="G12" s="44" t="str">
        <f>IF(F12&gt;F20*10%,"ERROR","OK")</f>
        <v>OK</v>
      </c>
      <c r="H12" s="69"/>
      <c r="K12" s="46"/>
      <c r="L12" s="46"/>
      <c r="M12" s="46"/>
      <c r="N12" s="46"/>
    </row>
    <row r="13" spans="1:14" s="30" customFormat="1" ht="30.75" customHeight="1">
      <c r="A13" s="34" t="s">
        <v>36</v>
      </c>
      <c r="B13" s="20"/>
      <c r="C13" s="21"/>
      <c r="D13" s="22"/>
      <c r="E13" s="70"/>
      <c r="F13" s="71"/>
      <c r="G13" s="72"/>
      <c r="H13" s="73"/>
      <c r="I13" s="46"/>
      <c r="K13" s="46"/>
      <c r="L13" s="46"/>
      <c r="M13" s="46"/>
      <c r="N13" s="46"/>
    </row>
    <row r="14" spans="1:14" s="30" customFormat="1" ht="30.75" customHeight="1" thickBot="1">
      <c r="A14" s="34" t="s">
        <v>37</v>
      </c>
      <c r="B14" s="17"/>
      <c r="C14" s="18"/>
      <c r="D14" s="19"/>
      <c r="E14" s="66">
        <f t="shared" si="1"/>
        <v>0</v>
      </c>
      <c r="F14" s="65">
        <f t="shared" si="0"/>
        <v>0</v>
      </c>
      <c r="G14" s="74"/>
      <c r="H14" s="74"/>
      <c r="I14" s="46"/>
      <c r="K14" s="46"/>
      <c r="L14" s="46"/>
      <c r="M14" s="46"/>
      <c r="N14" s="46"/>
    </row>
    <row r="15" spans="1:14" s="30" customFormat="1" ht="30.75" customHeight="1">
      <c r="A15" s="34" t="s">
        <v>38</v>
      </c>
      <c r="B15" s="17"/>
      <c r="C15" s="18"/>
      <c r="D15" s="19"/>
      <c r="E15" s="66">
        <f t="shared" si="1"/>
        <v>0</v>
      </c>
      <c r="F15" s="65">
        <f t="shared" si="0"/>
        <v>0</v>
      </c>
      <c r="G15" s="75"/>
      <c r="H15" s="117" t="s">
        <v>43</v>
      </c>
      <c r="I15" s="118"/>
      <c r="J15" s="118"/>
      <c r="K15" s="118"/>
      <c r="L15" s="119"/>
      <c r="M15" s="46"/>
      <c r="N15" s="46"/>
    </row>
    <row r="16" spans="1:14" s="30" customFormat="1" ht="30.75" customHeight="1">
      <c r="A16" s="34" t="s">
        <v>39</v>
      </c>
      <c r="B16" s="17"/>
      <c r="C16" s="18"/>
      <c r="D16" s="19"/>
      <c r="E16" s="66">
        <f t="shared" si="1"/>
        <v>0</v>
      </c>
      <c r="F16" s="65">
        <f t="shared" si="0"/>
        <v>0</v>
      </c>
      <c r="G16" s="76"/>
      <c r="H16" s="120"/>
      <c r="I16" s="121"/>
      <c r="J16" s="121"/>
      <c r="K16" s="121"/>
      <c r="L16" s="122"/>
      <c r="M16" s="46"/>
      <c r="N16" s="46"/>
    </row>
    <row r="17" spans="1:14" s="30" customFormat="1" ht="30.75" customHeight="1" thickBot="1">
      <c r="A17" s="34" t="s">
        <v>42</v>
      </c>
      <c r="B17" s="17"/>
      <c r="C17" s="18"/>
      <c r="D17" s="19"/>
      <c r="E17" s="66">
        <f t="shared" si="1"/>
        <v>0</v>
      </c>
      <c r="F17" s="65">
        <f t="shared" si="0"/>
        <v>0</v>
      </c>
      <c r="G17" s="76"/>
      <c r="H17" s="123"/>
      <c r="I17" s="124"/>
      <c r="J17" s="124"/>
      <c r="K17" s="124"/>
      <c r="L17" s="125"/>
      <c r="M17" s="46"/>
      <c r="N17" s="46"/>
    </row>
    <row r="18" spans="1:14" s="30" customFormat="1" ht="30.75" customHeight="1">
      <c r="A18" s="34" t="s">
        <v>40</v>
      </c>
      <c r="B18" s="65">
        <f>(B8+B9+B10+B11+B13+B14+B15+B16+B17)/9</f>
        <v>0</v>
      </c>
      <c r="C18" s="65">
        <f>(C8+C9+C10+C11+C13+C14+C15+C16+C17)/9</f>
        <v>0</v>
      </c>
      <c r="D18" s="65">
        <f>(D8+D9+D10+D11+D13+D14+D15+D16+D17)/9</f>
        <v>0</v>
      </c>
      <c r="E18" s="66">
        <f>B18+C18+D18</f>
        <v>0</v>
      </c>
      <c r="F18" s="65">
        <f>(F8+F9+F10+F11+F13+F14+F15+F16+F17)/9</f>
        <v>0</v>
      </c>
      <c r="G18" s="76" t="str">
        <f>IF(F18&gt;(F8+F9+F10+F11+F13+F14+F15+F16+F17+F19+F18)/9,"ERROR","OK")</f>
        <v>OK</v>
      </c>
      <c r="J18" s="39"/>
      <c r="K18" s="46"/>
      <c r="L18" s="77"/>
      <c r="M18" s="46"/>
      <c r="N18" s="46"/>
    </row>
    <row r="19" spans="1:14" s="30" customFormat="1" ht="30.75" customHeight="1" thickBot="1">
      <c r="A19" s="35" t="s">
        <v>41</v>
      </c>
      <c r="B19" s="89"/>
      <c r="C19" s="90"/>
      <c r="D19" s="79"/>
      <c r="E19" s="78"/>
      <c r="F19" s="79"/>
      <c r="G19" s="44"/>
      <c r="I19" s="39"/>
      <c r="J19" s="68"/>
      <c r="K19" s="46"/>
      <c r="L19" s="46"/>
      <c r="M19" s="46"/>
      <c r="N19" s="46"/>
    </row>
    <row r="20" spans="1:14" s="30" customFormat="1" ht="30.75" customHeight="1" thickBot="1">
      <c r="A20" s="36" t="s">
        <v>29</v>
      </c>
      <c r="B20" s="80">
        <f>SUM(B7:B19)</f>
        <v>0</v>
      </c>
      <c r="C20" s="80">
        <f>SUM(C7:C19)</f>
        <v>0</v>
      </c>
      <c r="D20" s="80">
        <f>SUM(D7:D19)</f>
        <v>0</v>
      </c>
      <c r="E20" s="80">
        <f>SUM(E7:E19)</f>
        <v>0</v>
      </c>
      <c r="F20" s="81">
        <f>SUM(F7:F18)</f>
        <v>0</v>
      </c>
      <c r="G20" s="44" t="str">
        <f>IF(F20&lt;F3*0.15,"OK","ERROR")</f>
        <v>ERROR</v>
      </c>
      <c r="I20" s="39"/>
      <c r="J20" s="39"/>
      <c r="K20" s="45"/>
      <c r="L20" s="46"/>
      <c r="M20" s="46"/>
      <c r="N20" s="46"/>
    </row>
    <row r="21" spans="7:15" s="30" customFormat="1" ht="24.75" customHeight="1">
      <c r="G21" s="44"/>
      <c r="H21" s="82"/>
      <c r="I21" s="48"/>
      <c r="J21" s="39"/>
      <c r="K21" s="39"/>
      <c r="L21" s="45"/>
      <c r="M21" s="46"/>
      <c r="N21" s="46"/>
      <c r="O21" s="46"/>
    </row>
    <row r="22" spans="2:12" ht="15" customHeight="1">
      <c r="B22" s="83"/>
      <c r="C22" s="83"/>
      <c r="D22" s="83"/>
      <c r="E22" s="83"/>
      <c r="G22" s="84"/>
      <c r="H22" s="85"/>
      <c r="J22" s="86"/>
      <c r="K22" s="86"/>
      <c r="L22" s="87"/>
    </row>
    <row r="23" ht="13.5">
      <c r="F23" s="88"/>
    </row>
  </sheetData>
  <sheetProtection password="88B1" sheet="1"/>
  <protectedRanges>
    <protectedRange sqref="F3 B9:D12 B14:D17" name="Intervallo1"/>
  </protectedRanges>
  <mergeCells count="3">
    <mergeCell ref="B5:D5"/>
    <mergeCell ref="H15:L17"/>
    <mergeCell ref="C3:E3"/>
  </mergeCells>
  <conditionalFormatting sqref="G12 H13:H14 L18">
    <cfRule type="cellIs" priority="11" dxfId="14" operator="equal" stopIfTrue="1">
      <formula>"ERROR"</formula>
    </cfRule>
    <cfRule type="cellIs" priority="12" dxfId="15" operator="equal" stopIfTrue="1">
      <formula>"OK"</formula>
    </cfRule>
  </conditionalFormatting>
  <conditionalFormatting sqref="G18">
    <cfRule type="cellIs" priority="9" dxfId="14" operator="equal" stopIfTrue="1">
      <formula>"ERROR"</formula>
    </cfRule>
    <cfRule type="cellIs" priority="10" dxfId="15" operator="equal" stopIfTrue="1">
      <formula>"OK"</formula>
    </cfRule>
  </conditionalFormatting>
  <conditionalFormatting sqref="H21">
    <cfRule type="cellIs" priority="7" dxfId="14" operator="equal" stopIfTrue="1">
      <formula>"ERROR"</formula>
    </cfRule>
    <cfRule type="cellIs" priority="8" dxfId="15" operator="equal" stopIfTrue="1">
      <formula>"OK"</formula>
    </cfRule>
  </conditionalFormatting>
  <conditionalFormatting sqref="G15:G17">
    <cfRule type="cellIs" priority="5" dxfId="14" operator="equal" stopIfTrue="1">
      <formula>"ERROR"</formula>
    </cfRule>
    <cfRule type="cellIs" priority="6" dxfId="15" operator="equal" stopIfTrue="1">
      <formula>"OK"</formula>
    </cfRule>
  </conditionalFormatting>
  <conditionalFormatting sqref="G21">
    <cfRule type="cellIs" priority="3" dxfId="14" operator="equal" stopIfTrue="1">
      <formula>"ERROR"</formula>
    </cfRule>
    <cfRule type="cellIs" priority="4" dxfId="15" operator="equal" stopIfTrue="1">
      <formula>"OK"</formula>
    </cfRule>
  </conditionalFormatting>
  <conditionalFormatting sqref="G20">
    <cfRule type="cellIs" priority="1" dxfId="14" operator="equal" stopIfTrue="1">
      <formula>"error"</formula>
    </cfRule>
    <cfRule type="cellIs" priority="2" dxfId="15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6.8515625" style="26" customWidth="1"/>
    <col min="2" max="4" width="19.00390625" style="26" customWidth="1"/>
    <col min="5" max="5" width="19.00390625" style="92" customWidth="1"/>
    <col min="6" max="7" width="14.421875" style="26" customWidth="1"/>
    <col min="8" max="8" width="11.8515625" style="93" customWidth="1"/>
    <col min="9" max="9" width="13.8515625" style="26" customWidth="1"/>
    <col min="10" max="11" width="9.140625" style="26" customWidth="1"/>
    <col min="12" max="12" width="11.8515625" style="26" customWidth="1"/>
    <col min="13" max="13" width="6.421875" style="26" customWidth="1"/>
    <col min="14" max="14" width="9.8515625" style="26" customWidth="1"/>
    <col min="15" max="16384" width="9.140625" style="26" customWidth="1"/>
  </cols>
  <sheetData>
    <row r="1" ht="19.5" customHeight="1">
      <c r="A1" s="91"/>
    </row>
    <row r="2" spans="1:8" s="23" customFormat="1" ht="19.5" customHeight="1">
      <c r="A2" s="101"/>
      <c r="B2" s="101"/>
      <c r="C2" s="101"/>
      <c r="D2" s="101"/>
      <c r="E2" s="101"/>
      <c r="H2" s="93"/>
    </row>
    <row r="3" s="23" customFormat="1" ht="19.5" customHeight="1">
      <c r="H3" s="93"/>
    </row>
    <row r="4" spans="5:8" s="23" customFormat="1" ht="15">
      <c r="E4" s="94"/>
      <c r="H4" s="93"/>
    </row>
    <row r="5" spans="1:8" s="23" customFormat="1" ht="19.5" customHeight="1">
      <c r="A5" s="95" t="s">
        <v>6</v>
      </c>
      <c r="B5" s="96" t="s">
        <v>2</v>
      </c>
      <c r="C5" s="96" t="s">
        <v>3</v>
      </c>
      <c r="D5" s="96" t="s">
        <v>4</v>
      </c>
      <c r="E5" s="97" t="s">
        <v>1</v>
      </c>
      <c r="H5" s="93"/>
    </row>
    <row r="6" spans="2:6" s="23" customFormat="1" ht="19.5" customHeight="1">
      <c r="B6" s="128" t="s">
        <v>7</v>
      </c>
      <c r="C6" s="129"/>
      <c r="D6" s="129"/>
      <c r="E6" s="130"/>
      <c r="F6" s="93"/>
    </row>
    <row r="7" spans="1:7" s="23" customFormat="1" ht="19.5" customHeight="1">
      <c r="A7" s="98" t="s">
        <v>46</v>
      </c>
      <c r="B7" s="18"/>
      <c r="C7" s="18"/>
      <c r="D7" s="18"/>
      <c r="E7" s="25">
        <f>B7+C7+D7</f>
        <v>0</v>
      </c>
      <c r="F7" s="24" t="str">
        <f>IF(OR(B7&gt;40000,C7&gt;40000,D7&gt;40000),"ERROR","OK")</f>
        <v>OK</v>
      </c>
      <c r="G7" s="99"/>
    </row>
    <row r="8" spans="1:6" s="23" customFormat="1" ht="19.5" customHeight="1">
      <c r="A8" s="98" t="s">
        <v>47</v>
      </c>
      <c r="B8" s="18"/>
      <c r="C8" s="18"/>
      <c r="D8" s="18"/>
      <c r="E8" s="25">
        <f>B8+C8+D8</f>
        <v>0</v>
      </c>
      <c r="F8" s="24" t="str">
        <f>IF(OR(B8&gt;40000,C8&gt;40000,D8&gt;40000),"ERROR","OK")</f>
        <v>OK</v>
      </c>
    </row>
    <row r="9" spans="1:6" s="23" customFormat="1" ht="19.5" customHeight="1">
      <c r="A9" s="98" t="s">
        <v>48</v>
      </c>
      <c r="B9" s="18"/>
      <c r="C9" s="18"/>
      <c r="D9" s="18"/>
      <c r="E9" s="25">
        <f>B9+C9+D9</f>
        <v>0</v>
      </c>
      <c r="F9" s="24" t="str">
        <f>IF(OR(B9&gt;40000,C9&gt;40000,D9&gt;40000),"ERROR","OK")</f>
        <v>OK</v>
      </c>
    </row>
    <row r="10" spans="1:6" s="23" customFormat="1" ht="19.5" customHeight="1">
      <c r="A10" s="100" t="s">
        <v>1</v>
      </c>
      <c r="B10" s="25">
        <f>SUM(B7:B9)</f>
        <v>0</v>
      </c>
      <c r="C10" s="25">
        <f>SUM(C7:C9)</f>
        <v>0</v>
      </c>
      <c r="D10" s="25">
        <f>SUM(D7:D9)</f>
        <v>0</v>
      </c>
      <c r="E10" s="25">
        <f>SUM(E7:E9)</f>
        <v>0</v>
      </c>
      <c r="F10" s="93"/>
    </row>
    <row r="11" ht="15"/>
    <row r="12" ht="15"/>
    <row r="13" ht="15">
      <c r="A13" s="26" t="s">
        <v>20</v>
      </c>
    </row>
    <row r="14" ht="15"/>
    <row r="15" ht="15"/>
    <row r="16" ht="15"/>
    <row r="17" ht="15"/>
  </sheetData>
  <sheetProtection password="88B1" sheet="1"/>
  <protectedRanges>
    <protectedRange sqref="B7:D9" name="Intervallo1"/>
  </protectedRanges>
  <mergeCells count="1">
    <mergeCell ref="B6:E6"/>
  </mergeCells>
  <conditionalFormatting sqref="F7:F9">
    <cfRule type="cellIs" priority="1" dxfId="14" operator="equal" stopIfTrue="1">
      <formula>"error"</formula>
    </cfRule>
    <cfRule type="cellIs" priority="2" dxfId="15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</dc:creator>
  <cp:keywords/>
  <dc:description>UNIMI</dc:description>
  <cp:lastModifiedBy>Microsoft Office User</cp:lastModifiedBy>
  <cp:lastPrinted>2008-02-25T16:33:26Z</cp:lastPrinted>
  <dcterms:created xsi:type="dcterms:W3CDTF">2008-02-20T17:04:18Z</dcterms:created>
  <dcterms:modified xsi:type="dcterms:W3CDTF">2022-01-03T14:32:59Z</dcterms:modified>
  <cp:category/>
  <cp:version/>
  <cp:contentType/>
  <cp:contentStatus/>
</cp:coreProperties>
</file>