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W:\ATTIVITA' UFFICIO\CONTO TERZI\Modulistica\Modulistica da usare\"/>
    </mc:Choice>
  </mc:AlternateContent>
  <xr:revisionPtr revIDLastSave="0" documentId="13_ncr:1_{E5F432F8-9F9B-4B67-851B-1762CB2098A3}" xr6:coauthVersionLast="47" xr6:coauthVersionMax="47" xr10:uidLastSave="{00000000-0000-0000-0000-000000000000}"/>
  <bookViews>
    <workbookView xWindow="-108" yWindow="-108" windowWidth="23256" windowHeight="12576" xr2:uid="{00000000-000D-0000-FFFF-FFFF00000000}"/>
  </bookViews>
  <sheets>
    <sheet name="Piano finanziario" sheetId="1" r:id="rId1"/>
  </sheets>
  <definedNames>
    <definedName name="_xlnm.Print_Area" localSheetId="0">'Piano finanziario'!$A$1:$I$24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7" i="1" l="1"/>
  <c r="F6" i="1"/>
  <c r="E8" i="1" l="1"/>
  <c r="E21" i="1" s="1"/>
  <c r="F18" i="1"/>
  <c r="F17" i="1"/>
  <c r="F14" i="1"/>
  <c r="F13" i="1"/>
  <c r="F12" i="1"/>
  <c r="F11" i="1"/>
  <c r="F10" i="1"/>
  <c r="F9" i="1"/>
  <c r="F21" i="1" l="1"/>
  <c r="G2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Anna Gentile</author>
    <author>asus</author>
    <author>Administrator</author>
  </authors>
  <commentList>
    <comment ref="F9" authorId="0" shapeId="0" xr:uid="{00000000-0006-0000-0000-000002000000}">
      <text>
        <r>
          <rPr>
            <b/>
            <sz val="9"/>
            <color indexed="81"/>
            <rFont val="Tahoma"/>
            <family val="2"/>
          </rPr>
          <t>Calcolato sul costo orario medio di € 173,00</t>
        </r>
      </text>
    </comment>
    <comment ref="F10" authorId="0" shapeId="0" xr:uid="{00000000-0006-0000-0000-000003000000}">
      <text>
        <r>
          <rPr>
            <b/>
            <sz val="9"/>
            <color indexed="81"/>
            <rFont val="Tahoma"/>
            <family val="2"/>
          </rPr>
          <t xml:space="preserve">Calcolato sul costo orario medio di € 143,00 </t>
        </r>
      </text>
    </comment>
    <comment ref="F11" authorId="1" shapeId="0" xr:uid="{41743366-1586-4AFE-9E01-AE5C558B1D4E}">
      <text>
        <r>
          <rPr>
            <b/>
            <sz val="9"/>
            <color indexed="81"/>
            <rFont val="Tahoma"/>
            <family val="2"/>
          </rPr>
          <t>Calcolato sul costo orario medio di € 67,00</t>
        </r>
        <r>
          <rPr>
            <sz val="9"/>
            <color indexed="81"/>
            <rFont val="Tahoma"/>
            <family val="2"/>
          </rPr>
          <t xml:space="preserve">
</t>
        </r>
      </text>
    </comment>
    <comment ref="F12" authorId="1" shapeId="0" xr:uid="{428EE6FC-0AD1-4C17-AAEB-C62B1CFA7A5A}">
      <text>
        <r>
          <rPr>
            <b/>
            <sz val="9"/>
            <color indexed="81"/>
            <rFont val="Tahoma"/>
            <family val="2"/>
          </rPr>
          <t>Calcolato sul costo orario medio di € 80,00</t>
        </r>
        <r>
          <rPr>
            <sz val="9"/>
            <color indexed="81"/>
            <rFont val="Tahoma"/>
            <family val="2"/>
          </rPr>
          <t xml:space="preserve">
</t>
        </r>
      </text>
    </comment>
    <comment ref="F13" authorId="1" shapeId="0" xr:uid="{E50DC62B-CC72-48B9-9A81-1E20E23C085F}">
      <text>
        <r>
          <rPr>
            <b/>
            <sz val="9"/>
            <color indexed="81"/>
            <rFont val="Tahoma"/>
            <family val="2"/>
          </rPr>
          <t>Calcolato sul costo orario medio di € 45,00</t>
        </r>
        <r>
          <rPr>
            <sz val="9"/>
            <color indexed="81"/>
            <rFont val="Tahoma"/>
            <family val="2"/>
          </rPr>
          <t xml:space="preserve">
</t>
        </r>
      </text>
    </comment>
    <comment ref="F14" authorId="1" shapeId="0" xr:uid="{9F739CF3-3EF9-47D8-A00E-0832356B9AB9}">
      <text>
        <r>
          <rPr>
            <b/>
            <sz val="9"/>
            <color indexed="81"/>
            <rFont val="Tahoma"/>
            <family val="2"/>
          </rPr>
          <t>Calcolato sul costo orario medio di € 57,00</t>
        </r>
        <r>
          <rPr>
            <sz val="9"/>
            <color indexed="81"/>
            <rFont val="Tahoma"/>
            <family val="2"/>
          </rPr>
          <t xml:space="preserve">
</t>
        </r>
      </text>
    </comment>
    <comment ref="B17" authorId="2" shapeId="0" xr:uid="{489AEF81-75B4-49CA-9FA5-F57C36D433EB}">
      <text>
        <r>
          <rPr>
            <sz val="9"/>
            <color indexed="81"/>
            <rFont val="Tahoma"/>
            <family val="2"/>
          </rPr>
          <t>€ 75,00 a commissario a sessione - lordo docente</t>
        </r>
      </text>
    </comment>
    <comment ref="F17" authorId="2" shapeId="0" xr:uid="{1F04B660-AA9D-4803-8EE0-29F9D796FFD9}">
      <text>
        <r>
          <rPr>
            <b/>
            <sz val="9"/>
            <color indexed="81"/>
            <rFont val="Tahoma"/>
            <family val="2"/>
          </rPr>
          <t>costo oneri struttura compresi</t>
        </r>
      </text>
    </comment>
    <comment ref="B18" authorId="2" shapeId="0" xr:uid="{BF815CEB-5B4E-465D-849E-6D12BA8402E0}">
      <text>
        <r>
          <rPr>
            <sz val="9"/>
            <color indexed="81"/>
            <rFont val="Tahoma"/>
            <family val="2"/>
          </rPr>
          <t>€ 10 a candidato a commissario e comunque non oltre i € 150 a sessione - lordo docente</t>
        </r>
      </text>
    </comment>
    <comment ref="F18" authorId="2" shapeId="0" xr:uid="{B2276F84-D699-4808-98F8-E80CF4628DAD}">
      <text>
        <r>
          <rPr>
            <b/>
            <sz val="9"/>
            <color indexed="81"/>
            <rFont val="Tahoma"/>
            <family val="2"/>
          </rPr>
          <t>costo oneri struttura compresi</t>
        </r>
      </text>
    </comment>
  </commentList>
</comments>
</file>

<file path=xl/sharedStrings.xml><?xml version="1.0" encoding="utf-8"?>
<sst xmlns="http://schemas.openxmlformats.org/spreadsheetml/2006/main" count="25" uniqueCount="24">
  <si>
    <t>Numero minimo di posti disponibili per l'iscrizione</t>
  </si>
  <si>
    <t>Quota disponibile per la realizzazione del corso</t>
  </si>
  <si>
    <t>Materiale inventariabile</t>
  </si>
  <si>
    <t>Accreditamento ECM (€500,00)</t>
  </si>
  <si>
    <t>TOTALE</t>
  </si>
  <si>
    <t>Note per la compilazione</t>
  </si>
  <si>
    <t>Spese per il personale strutturato
n. ORE Docenza INTERNA</t>
  </si>
  <si>
    <t>Spese per il personale non strutturato
n. ORE Docenza ESTERNA</t>
  </si>
  <si>
    <t>Spese per codocenza interna ed esterna
n. ORE di codocenza</t>
  </si>
  <si>
    <t>Spesa per docenza laboratoriale interna/esterna 
 n. ORE</t>
  </si>
  <si>
    <t>Trasferimenti interni</t>
  </si>
  <si>
    <t xml:space="preserve">Costi di esercizio </t>
  </si>
  <si>
    <t>Spese per Commissioni esame di ammissione/finale (fino a 7 candidati)</t>
  </si>
  <si>
    <t>Spese per Commissioni esame di ammissione/finale (oltre 7 candidati)</t>
  </si>
  <si>
    <t>Spesa per Tutoraggio ex Art. 45  n. ORE</t>
  </si>
  <si>
    <t>Spesa per Esercitazioni di didattica integrativa ex Art. 45  n. ORE</t>
  </si>
  <si>
    <t>Totale delle spese</t>
  </si>
  <si>
    <t>Formazione commissionata "…................"</t>
  </si>
  <si>
    <t>Totale finanziamento (al netto dell'IVA)</t>
  </si>
  <si>
    <t>Quota a favore del Bilancio di Ateneo (25%)</t>
  </si>
  <si>
    <t>Quota a favore a favore della struttura di Ateneo organizzatrice del corso (10%)</t>
  </si>
  <si>
    <t>Quota a ripartizione</t>
  </si>
  <si>
    <t>Differenza</t>
  </si>
  <si>
    <r>
      <rPr>
        <b/>
        <sz val="10"/>
        <rFont val="Times New Roman"/>
        <family val="1"/>
      </rPr>
      <t xml:space="preserve">Compilare esclusivamente le celle evidenziate in verdino. 
</t>
    </r>
    <r>
      <rPr>
        <sz val="10"/>
        <rFont val="Times New Roman"/>
        <family val="1"/>
      </rPr>
      <t xml:space="preserve">
Per la parte relativa ai costi per la docenza indicare le ore che si prevede di pagare. Il costo della docenza viene calcolato sulla base di una media che considera il costo oneri compresi per la struttura.
Docenza:
- se interna € 173,00
- se esterna € 143,00 (media rappresentativa delle diverse categorie/oneri inclusi)
- codocenza frontale interna/esterna (riguarda solo l’attività multidisciplinari e seminariali): € 67,00
- docenza laboratoriale interna/esterna: € 80,00
Art. 45 Tutoraggio dottorandi di ricerca e titolari di contratti di ricerca/assegnisti di ricerca: € 45,00 (i soggetti devono essere iscritti all'albo)
Art. 45 Esercitazioni didattica integrativa dottorandi di ricerca e/assegnisti di ricerca, incarichi di ricerca: al corso: € 57,00 (i soggetti devono essere iscritti all'albo)
Progettazione nuove iniziative (individuato sulla base della complessità): fino ad un massimo di € 4.000,00 (lordo docente)  
Spese per Commissioni di esame di ammissione/finale:
- € 75,00 a commissario a sessione (fino a 7 candidati)
- € 10 a candidato a commissario e comunque non oltre i € 150 a sessione (oltre i 7 candidati)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</si>
</sst>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0.00\ &quot;€&quot;;\-#,##0.00\ &quot;€&quot;"/>
    <numFmt numFmtId="164" formatCode="_-&quot;€&quot;\ * #,##0.00_-;\-&quot;€&quot;\ * #,##0.00_-;_-&quot;€&quot;\ * &quot;-&quot;??_-;_-@_-"/>
    <numFmt numFmtId="165" formatCode="_-[$€-2]\ * #,##0.00_-;\-[$€-2]\ * #,##0.00_-;_-[$€-2]\ * &quot;-&quot;??_-;_-@_-"/>
    <numFmt numFmtId="166" formatCode="#,##0_ ;\-#,##0\ "/>
  </numFmts>
  <fonts count="11" x14ac:knownFonts="1">
    <font>
      <sz val="10"/>
      <name val="Arial"/>
      <family val="2"/>
    </font>
    <font>
      <sz val="10"/>
      <name val="Times New Roman"/>
      <family val="1"/>
    </font>
    <font>
      <b/>
      <sz val="10"/>
      <name val="Times New Roman"/>
      <family val="1"/>
    </font>
    <font>
      <b/>
      <i/>
      <sz val="10"/>
      <name val="Times New Roman"/>
      <family val="1"/>
    </font>
    <font>
      <b/>
      <sz val="11"/>
      <name val="Times New Roman"/>
      <family val="1"/>
    </font>
    <font>
      <sz val="11"/>
      <name val="Times New Roman"/>
      <family val="1"/>
    </font>
    <font>
      <sz val="8"/>
      <name val="Times New Roman"/>
      <family val="1"/>
    </font>
    <font>
      <b/>
      <sz val="10"/>
      <name val="Arial"/>
      <family val="2"/>
    </font>
    <font>
      <b/>
      <sz val="9"/>
      <color indexed="81"/>
      <name val="Tahoma"/>
      <family val="2"/>
    </font>
    <font>
      <sz val="9"/>
      <color indexed="81"/>
      <name val="Tahoma"/>
      <family val="2"/>
    </font>
    <font>
      <b/>
      <sz val="9"/>
      <name val="Times New Roman"/>
      <family val="1"/>
    </font>
  </fonts>
  <fills count="5">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rgb="FF99FF99"/>
        <bgColor indexed="64"/>
      </patternFill>
    </fill>
  </fills>
  <borders count="2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s>
  <cellStyleXfs count="1">
    <xf numFmtId="0" fontId="0" fillId="0" borderId="0"/>
  </cellStyleXfs>
  <cellXfs count="53">
    <xf numFmtId="0" fontId="0" fillId="0" borderId="0" xfId="0"/>
    <xf numFmtId="0" fontId="1" fillId="0" borderId="0" xfId="0" applyFont="1" applyProtection="1">
      <protection locked="0"/>
    </xf>
    <xf numFmtId="0" fontId="1" fillId="0" borderId="0" xfId="0" applyFont="1" applyAlignment="1" applyProtection="1">
      <alignment horizontal="center" vertical="center" wrapText="1"/>
      <protection locked="0"/>
    </xf>
    <xf numFmtId="0" fontId="2" fillId="0" borderId="0" xfId="0" applyFont="1" applyProtection="1">
      <protection locked="0"/>
    </xf>
    <xf numFmtId="0" fontId="2" fillId="0" borderId="0" xfId="0" applyFont="1" applyAlignment="1" applyProtection="1">
      <alignment horizontal="center" vertical="center" wrapText="1"/>
      <protection locked="0"/>
    </xf>
    <xf numFmtId="164" fontId="1" fillId="2" borderId="6" xfId="0" applyNumberFormat="1" applyFont="1" applyFill="1" applyBorder="1" applyAlignment="1">
      <alignment horizontal="center" vertical="center" wrapText="1"/>
    </xf>
    <xf numFmtId="164" fontId="1" fillId="2" borderId="8" xfId="0" applyNumberFormat="1" applyFont="1" applyFill="1" applyBorder="1" applyAlignment="1">
      <alignment horizontal="center" vertical="center" wrapText="1"/>
    </xf>
    <xf numFmtId="164" fontId="1" fillId="2" borderId="9" xfId="0" applyNumberFormat="1" applyFont="1" applyFill="1" applyBorder="1" applyAlignment="1">
      <alignment horizontal="center" vertical="center" wrapText="1"/>
    </xf>
    <xf numFmtId="0" fontId="4"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6" fillId="0" borderId="0" xfId="0" applyFont="1" applyProtection="1">
      <protection locked="0"/>
    </xf>
    <xf numFmtId="164" fontId="1" fillId="4" borderId="6" xfId="0" applyNumberFormat="1" applyFont="1" applyFill="1" applyBorder="1" applyAlignment="1" applyProtection="1">
      <alignment horizontal="center" vertical="center" wrapText="1"/>
      <protection locked="0"/>
    </xf>
    <xf numFmtId="166" fontId="1" fillId="4" borderId="5" xfId="0" applyNumberFormat="1" applyFont="1" applyFill="1" applyBorder="1" applyAlignment="1" applyProtection="1">
      <alignment horizontal="center" vertical="center" wrapText="1"/>
      <protection locked="0"/>
    </xf>
    <xf numFmtId="166" fontId="1" fillId="0" borderId="5" xfId="0" applyNumberFormat="1" applyFont="1" applyFill="1" applyBorder="1" applyAlignment="1" applyProtection="1">
      <alignment horizontal="center" vertical="center" wrapText="1"/>
      <protection locked="0"/>
    </xf>
    <xf numFmtId="164" fontId="1" fillId="3" borderId="6" xfId="0" applyNumberFormat="1" applyFont="1" applyFill="1" applyBorder="1" applyAlignment="1" applyProtection="1">
      <alignment horizontal="center" vertical="center" wrapText="1"/>
    </xf>
    <xf numFmtId="164" fontId="1" fillId="2" borderId="5" xfId="0" applyNumberFormat="1" applyFont="1" applyFill="1" applyBorder="1" applyAlignment="1">
      <alignment horizontal="center" vertical="center" wrapText="1"/>
    </xf>
    <xf numFmtId="166" fontId="10" fillId="3" borderId="5" xfId="0" applyNumberFormat="1" applyFont="1" applyFill="1" applyBorder="1" applyAlignment="1" applyProtection="1">
      <alignment horizontal="center" vertical="center" wrapText="1"/>
      <protection locked="0"/>
    </xf>
    <xf numFmtId="165" fontId="1" fillId="4" borderId="6" xfId="0" applyNumberFormat="1" applyFont="1" applyFill="1" applyBorder="1" applyAlignment="1" applyProtection="1">
      <alignment horizontal="center" vertical="center" wrapText="1"/>
      <protection locked="0"/>
    </xf>
    <xf numFmtId="0" fontId="1" fillId="4" borderId="6" xfId="0" applyFont="1" applyFill="1" applyBorder="1" applyAlignment="1" applyProtection="1">
      <alignment horizontal="center" vertical="center" wrapText="1"/>
      <protection locked="0"/>
    </xf>
    <xf numFmtId="164" fontId="1" fillId="0" borderId="6" xfId="0" applyNumberFormat="1" applyFont="1" applyBorder="1" applyAlignment="1" applyProtection="1">
      <alignment horizontal="center" vertical="center" wrapText="1"/>
      <protection locked="0"/>
    </xf>
    <xf numFmtId="165" fontId="1" fillId="3" borderId="6" xfId="0" applyNumberFormat="1" applyFont="1" applyFill="1" applyBorder="1" applyAlignment="1" applyProtection="1">
      <alignment horizontal="center" vertical="center" wrapText="1"/>
    </xf>
    <xf numFmtId="166" fontId="10" fillId="3" borderId="6" xfId="0" applyNumberFormat="1" applyFont="1" applyFill="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164" fontId="1" fillId="3" borderId="19" xfId="0" applyNumberFormat="1" applyFont="1" applyFill="1" applyBorder="1" applyAlignment="1" applyProtection="1">
      <alignment horizontal="center" vertical="center" wrapText="1"/>
    </xf>
    <xf numFmtId="164" fontId="1" fillId="4" borderId="5" xfId="0" applyNumberFormat="1" applyFont="1" applyFill="1" applyBorder="1" applyAlignment="1" applyProtection="1">
      <alignment horizontal="center" vertical="center" wrapText="1"/>
      <protection locked="0"/>
    </xf>
    <xf numFmtId="7" fontId="1" fillId="2" borderId="9" xfId="0" applyNumberFormat="1" applyFont="1" applyFill="1" applyBorder="1" applyAlignment="1">
      <alignment horizontal="center" vertical="center" wrapText="1"/>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0" fontId="2" fillId="4" borderId="2" xfId="0" applyFont="1" applyFill="1" applyBorder="1" applyAlignment="1" applyProtection="1">
      <alignment horizontal="center" vertical="center" wrapText="1"/>
      <protection locked="0"/>
    </xf>
    <xf numFmtId="0" fontId="2" fillId="4" borderId="3" xfId="0"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6" fillId="0" borderId="11" xfId="0" applyFont="1" applyBorder="1" applyAlignment="1" applyProtection="1">
      <alignment horizontal="justify" vertical="justify" wrapText="1"/>
      <protection locked="0"/>
    </xf>
    <xf numFmtId="0" fontId="0" fillId="0" borderId="12" xfId="0" applyBorder="1" applyAlignment="1" applyProtection="1">
      <alignment horizontal="justify" vertical="justify" wrapText="1"/>
      <protection locked="0"/>
    </xf>
    <xf numFmtId="0" fontId="0" fillId="0" borderId="10" xfId="0" applyBorder="1" applyAlignment="1" applyProtection="1">
      <alignment horizontal="justify" vertical="justify" wrapText="1"/>
      <protection locked="0"/>
    </xf>
    <xf numFmtId="0" fontId="7" fillId="0" borderId="5" xfId="0" applyFont="1" applyBorder="1" applyAlignment="1">
      <alignment horizontal="center" vertical="center" wrapText="1"/>
    </xf>
    <xf numFmtId="0" fontId="0" fillId="0" borderId="5" xfId="0" applyBorder="1" applyAlignment="1">
      <alignment horizontal="center" vertical="center" wrapText="1"/>
    </xf>
    <xf numFmtId="0" fontId="3" fillId="0" borderId="4" xfId="0" applyFont="1" applyFill="1" applyBorder="1" applyAlignment="1" applyProtection="1">
      <alignment horizontal="center" vertical="center" wrapText="1"/>
      <protection locked="0"/>
    </xf>
    <xf numFmtId="0" fontId="7" fillId="0" borderId="5" xfId="0" applyFont="1" applyFill="1" applyBorder="1" applyAlignment="1">
      <alignment horizontal="center" vertical="center" wrapText="1"/>
    </xf>
    <xf numFmtId="0" fontId="1" fillId="3" borderId="5" xfId="0" applyFont="1" applyFill="1" applyBorder="1" applyAlignment="1" applyProtection="1">
      <alignment horizontal="left" vertical="justify" wrapText="1"/>
      <protection locked="0"/>
    </xf>
    <xf numFmtId="0" fontId="3" fillId="0" borderId="13"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cellXfs>
  <cellStyles count="1">
    <cellStyle name="Normale"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24"/>
  <sheetViews>
    <sheetView tabSelected="1" topLeftCell="A4" zoomScaleNormal="100" workbookViewId="0">
      <selection activeCell="I8" sqref="I8"/>
    </sheetView>
  </sheetViews>
  <sheetFormatPr defaultColWidth="9.109375" defaultRowHeight="13.2" x14ac:dyDescent="0.25"/>
  <cols>
    <col min="1" max="1" width="15.6640625" style="1" customWidth="1"/>
    <col min="2" max="2" width="19.44140625" style="1" bestFit="1" customWidth="1"/>
    <col min="3" max="3" width="10.88671875" style="2" bestFit="1" customWidth="1"/>
    <col min="4" max="4" width="11.33203125" style="2" customWidth="1"/>
    <col min="5" max="6" width="15.6640625" style="1" customWidth="1"/>
    <col min="7" max="7" width="16.6640625" style="1" customWidth="1"/>
    <col min="8" max="16384" width="9.109375" style="1"/>
  </cols>
  <sheetData>
    <row r="2" spans="1:8" ht="13.8" thickBot="1" x14ac:dyDescent="0.3"/>
    <row r="3" spans="1:8" s="3" customFormat="1" ht="47.25" customHeight="1" x14ac:dyDescent="0.25">
      <c r="B3" s="29" t="s">
        <v>17</v>
      </c>
      <c r="C3" s="30"/>
      <c r="D3" s="30"/>
      <c r="E3" s="30"/>
      <c r="F3" s="31"/>
      <c r="G3" s="4"/>
      <c r="H3" s="4"/>
    </row>
    <row r="4" spans="1:8" s="3" customFormat="1" ht="20.25" customHeight="1" x14ac:dyDescent="0.25">
      <c r="B4" s="32" t="s">
        <v>18</v>
      </c>
      <c r="C4" s="33"/>
      <c r="D4" s="33"/>
      <c r="E4" s="34"/>
      <c r="F4" s="17"/>
      <c r="G4" s="4"/>
      <c r="H4" s="4"/>
    </row>
    <row r="5" spans="1:8" s="3" customFormat="1" ht="20.25" customHeight="1" thickBot="1" x14ac:dyDescent="0.3">
      <c r="B5" s="35" t="s">
        <v>0</v>
      </c>
      <c r="C5" s="36"/>
      <c r="D5" s="36"/>
      <c r="E5" s="37"/>
      <c r="F5" s="18"/>
      <c r="G5" s="4"/>
      <c r="H5" s="4"/>
    </row>
    <row r="6" spans="1:8" s="2" customFormat="1" ht="45.3" customHeight="1" x14ac:dyDescent="0.25">
      <c r="A6" s="38" t="s">
        <v>10</v>
      </c>
      <c r="B6" s="26" t="s">
        <v>19</v>
      </c>
      <c r="C6" s="27"/>
      <c r="D6" s="27"/>
      <c r="E6" s="28"/>
      <c r="F6" s="5">
        <f>F4*25%</f>
        <v>0</v>
      </c>
    </row>
    <row r="7" spans="1:8" s="2" customFormat="1" ht="45.3" customHeight="1" thickBot="1" x14ac:dyDescent="0.3">
      <c r="A7" s="39"/>
      <c r="B7" s="26" t="s">
        <v>20</v>
      </c>
      <c r="C7" s="27"/>
      <c r="D7" s="27"/>
      <c r="E7" s="28"/>
      <c r="F7" s="5">
        <f>F4*10%</f>
        <v>0</v>
      </c>
    </row>
    <row r="8" spans="1:8" s="2" customFormat="1" ht="40.200000000000003" customHeight="1" thickBot="1" x14ac:dyDescent="0.3">
      <c r="B8" s="26" t="s">
        <v>1</v>
      </c>
      <c r="C8" s="27"/>
      <c r="D8" s="27"/>
      <c r="E8" s="15">
        <f>F4-F6-F7</f>
        <v>0</v>
      </c>
      <c r="F8" s="19"/>
    </row>
    <row r="9" spans="1:8" s="2" customFormat="1" ht="40.200000000000003" customHeight="1" thickBot="1" x14ac:dyDescent="0.3">
      <c r="A9" s="22" t="s">
        <v>21</v>
      </c>
      <c r="B9" s="26" t="s">
        <v>6</v>
      </c>
      <c r="C9" s="45"/>
      <c r="D9" s="45"/>
      <c r="E9" s="12"/>
      <c r="F9" s="20">
        <f>E9*173</f>
        <v>0</v>
      </c>
    </row>
    <row r="10" spans="1:8" s="2" customFormat="1" ht="40.200000000000003" customHeight="1" x14ac:dyDescent="0.25">
      <c r="B10" s="26" t="s">
        <v>7</v>
      </c>
      <c r="C10" s="27"/>
      <c r="D10" s="27"/>
      <c r="E10" s="12"/>
      <c r="F10" s="14">
        <f>E10*143</f>
        <v>0</v>
      </c>
    </row>
    <row r="11" spans="1:8" s="2" customFormat="1" ht="40.200000000000003" customHeight="1" x14ac:dyDescent="0.25">
      <c r="B11" s="26" t="s">
        <v>8</v>
      </c>
      <c r="C11" s="45"/>
      <c r="D11" s="45"/>
      <c r="E11" s="12"/>
      <c r="F11" s="14">
        <f>E11*67</f>
        <v>0</v>
      </c>
    </row>
    <row r="12" spans="1:8" s="2" customFormat="1" ht="40.200000000000003" customHeight="1" x14ac:dyDescent="0.25">
      <c r="B12" s="26" t="s">
        <v>9</v>
      </c>
      <c r="C12" s="45"/>
      <c r="D12" s="45"/>
      <c r="E12" s="12"/>
      <c r="F12" s="14">
        <f>E12*80</f>
        <v>0</v>
      </c>
    </row>
    <row r="13" spans="1:8" s="2" customFormat="1" ht="40.200000000000003" customHeight="1" x14ac:dyDescent="0.25">
      <c r="B13" s="47" t="s">
        <v>14</v>
      </c>
      <c r="C13" s="48"/>
      <c r="D13" s="48"/>
      <c r="E13" s="12"/>
      <c r="F13" s="14">
        <f>E13*45</f>
        <v>0</v>
      </c>
    </row>
    <row r="14" spans="1:8" s="2" customFormat="1" ht="40.200000000000003" customHeight="1" x14ac:dyDescent="0.25">
      <c r="B14" s="47" t="s">
        <v>15</v>
      </c>
      <c r="C14" s="48"/>
      <c r="D14" s="48"/>
      <c r="E14" s="12"/>
      <c r="F14" s="14">
        <f>E14*57</f>
        <v>0</v>
      </c>
    </row>
    <row r="15" spans="1:8" s="2" customFormat="1" ht="40.200000000000003" customHeight="1" x14ac:dyDescent="0.25">
      <c r="B15" s="26" t="s">
        <v>2</v>
      </c>
      <c r="C15" s="46"/>
      <c r="D15" s="46"/>
      <c r="E15" s="13"/>
      <c r="F15" s="11">
        <v>0</v>
      </c>
    </row>
    <row r="16" spans="1:8" s="2" customFormat="1" ht="40.200000000000003" customHeight="1" x14ac:dyDescent="0.25">
      <c r="B16" s="26" t="s">
        <v>11</v>
      </c>
      <c r="C16" s="27"/>
      <c r="D16" s="27"/>
      <c r="E16" s="13"/>
      <c r="F16" s="11">
        <v>0</v>
      </c>
    </row>
    <row r="17" spans="2:9" s="2" customFormat="1" ht="40.200000000000003" customHeight="1" x14ac:dyDescent="0.25">
      <c r="B17" s="26" t="s">
        <v>12</v>
      </c>
      <c r="C17" s="27"/>
      <c r="D17" s="27"/>
      <c r="E17" s="24">
        <v>0</v>
      </c>
      <c r="F17" s="23">
        <f>E17*1.4</f>
        <v>0</v>
      </c>
    </row>
    <row r="18" spans="2:9" s="2" customFormat="1" ht="40.200000000000003" customHeight="1" x14ac:dyDescent="0.25">
      <c r="B18" s="26" t="s">
        <v>13</v>
      </c>
      <c r="C18" s="27"/>
      <c r="D18" s="27"/>
      <c r="E18" s="24">
        <v>0</v>
      </c>
      <c r="F18" s="23">
        <f>E18*1.4</f>
        <v>0</v>
      </c>
    </row>
    <row r="19" spans="2:9" s="2" customFormat="1" ht="40.200000000000003" customHeight="1" x14ac:dyDescent="0.25">
      <c r="B19" s="26" t="s">
        <v>3</v>
      </c>
      <c r="C19" s="27"/>
      <c r="D19" s="27"/>
      <c r="E19" s="13"/>
      <c r="F19" s="11">
        <v>0</v>
      </c>
    </row>
    <row r="20" spans="2:9" s="2" customFormat="1" ht="40.200000000000003" customHeight="1" x14ac:dyDescent="0.25">
      <c r="B20" s="50"/>
      <c r="C20" s="51"/>
      <c r="D20" s="52"/>
      <c r="E20" s="16" t="s">
        <v>1</v>
      </c>
      <c r="F20" s="21" t="s">
        <v>16</v>
      </c>
      <c r="G20" s="21" t="s">
        <v>22</v>
      </c>
    </row>
    <row r="21" spans="2:9" s="2" customFormat="1" ht="40.200000000000003" customHeight="1" thickBot="1" x14ac:dyDescent="0.3">
      <c r="B21" s="40" t="s">
        <v>4</v>
      </c>
      <c r="C21" s="41"/>
      <c r="D21" s="41"/>
      <c r="E21" s="6">
        <f>E8</f>
        <v>0</v>
      </c>
      <c r="F21" s="7">
        <f>SUM(F9:F19)</f>
        <v>0</v>
      </c>
      <c r="G21" s="25">
        <f>E21-F21</f>
        <v>0</v>
      </c>
    </row>
    <row r="22" spans="2:9" s="2" customFormat="1" ht="53.4" customHeight="1" x14ac:dyDescent="0.25">
      <c r="B22" s="8" t="s">
        <v>5</v>
      </c>
      <c r="C22" s="9"/>
      <c r="D22" s="9"/>
      <c r="E22" s="9"/>
      <c r="F22" s="9"/>
    </row>
    <row r="23" spans="2:9" s="2" customFormat="1" ht="315.3" customHeight="1" x14ac:dyDescent="0.25">
      <c r="B23" s="49" t="s">
        <v>23</v>
      </c>
      <c r="C23" s="49"/>
      <c r="D23" s="49"/>
      <c r="E23" s="49"/>
      <c r="F23" s="49"/>
      <c r="G23" s="49"/>
      <c r="H23" s="49"/>
      <c r="I23" s="49"/>
    </row>
    <row r="24" spans="2:9" s="10" customFormat="1" ht="29.25" customHeight="1" x14ac:dyDescent="0.2">
      <c r="B24" s="42"/>
      <c r="C24" s="43"/>
      <c r="D24" s="43"/>
      <c r="E24" s="43"/>
      <c r="F24" s="44"/>
    </row>
  </sheetData>
  <sheetProtection algorithmName="SHA-512" hashValue="9+MzrXv584dQ+vvCvQ5X9UoXfGA1iTw4kCdg7YC7mDp6roQeSnX4HmYmmPPjpgUAZyetY/a3iW2zSJEnJ/rg8w==" saltValue="6+yOsbQHYWBsfTgSkWKNXA==" spinCount="100000" sheet="1" objects="1" scenarios="1"/>
  <mergeCells count="23">
    <mergeCell ref="A6:A7"/>
    <mergeCell ref="B21:D21"/>
    <mergeCell ref="B24:F24"/>
    <mergeCell ref="B9:D9"/>
    <mergeCell ref="B10:D10"/>
    <mergeCell ref="B15:D15"/>
    <mergeCell ref="B16:D16"/>
    <mergeCell ref="B19:D19"/>
    <mergeCell ref="B11:D11"/>
    <mergeCell ref="B12:D12"/>
    <mergeCell ref="B13:D13"/>
    <mergeCell ref="B14:D14"/>
    <mergeCell ref="B23:I23"/>
    <mergeCell ref="B17:D17"/>
    <mergeCell ref="B18:D18"/>
    <mergeCell ref="B20:D20"/>
    <mergeCell ref="B6:D6"/>
    <mergeCell ref="E6:E7"/>
    <mergeCell ref="B7:D7"/>
    <mergeCell ref="B8:D8"/>
    <mergeCell ref="B3:F3"/>
    <mergeCell ref="B4:E4"/>
    <mergeCell ref="B5:E5"/>
  </mergeCells>
  <conditionalFormatting sqref="F21">
    <cfRule type="cellIs" dxfId="3" priority="4" operator="greaterThan">
      <formula>$E$21</formula>
    </cfRule>
  </conditionalFormatting>
  <conditionalFormatting sqref="G21">
    <cfRule type="cellIs" dxfId="0" priority="3" operator="greaterThan">
      <formula>$E$21</formula>
    </cfRule>
    <cfRule type="cellIs" dxfId="1" priority="2" operator="lessThan">
      <formula>0</formula>
    </cfRule>
    <cfRule type="cellIs" dxfId="2" priority="1" operator="lessThan">
      <formula>0</formula>
    </cfRule>
  </conditionalFormatting>
  <dataValidations count="3">
    <dataValidation type="whole" allowBlank="1" showInputMessage="1" showErrorMessage="1" sqref="E9:E14 E19" xr:uid="{00000000-0002-0000-0000-000000000000}">
      <formula1>1</formula1>
      <formula2>1000</formula2>
    </dataValidation>
    <dataValidation type="whole" allowBlank="1" showInputMessage="1" showErrorMessage="1" sqref="E15" xr:uid="{B003640C-B73B-42BB-A2AF-EB32115B232F}">
      <formula1>1</formula1>
      <formula2>999999999</formula2>
    </dataValidation>
    <dataValidation type="whole" allowBlank="1" showInputMessage="1" showErrorMessage="1" sqref="E16" xr:uid="{847DD16A-A731-4EC1-A58D-9E07D56FA944}">
      <formula1>1</formula1>
      <formula2>9999999999999</formula2>
    </dataValidation>
  </dataValidations>
  <pageMargins left="0.7" right="0.7" top="0.75" bottom="0.75" header="0.3" footer="0.3"/>
  <pageSetup paperSize="9" scale="64"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Piano finanziario</vt:lpstr>
      <vt:lpstr>'Piano finanziario'!Area_stampa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Gentile</dc:creator>
  <cp:lastModifiedBy>Anna Concetta Gentile</cp:lastModifiedBy>
  <cp:lastPrinted>2026-02-16T11:28:44Z</cp:lastPrinted>
  <dcterms:created xsi:type="dcterms:W3CDTF">2021-01-27T09:09:38Z</dcterms:created>
  <dcterms:modified xsi:type="dcterms:W3CDTF">2026-02-17T15:51:01Z</dcterms:modified>
</cp:coreProperties>
</file>