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ATTIVITA' UFFICIO\CORSI DI PERFEZIONAMENTO-\CdP 2026-2027\Modulistica\"/>
    </mc:Choice>
  </mc:AlternateContent>
  <xr:revisionPtr revIDLastSave="0" documentId="13_ncr:1_{D48D74CD-A5F4-4CB9-87EE-4AD6F24B17CE}" xr6:coauthVersionLast="47" xr6:coauthVersionMax="47" xr10:uidLastSave="{00000000-0000-0000-0000-000000000000}"/>
  <bookViews>
    <workbookView xWindow="-108" yWindow="-108" windowWidth="23256" windowHeight="12576" xr2:uid="{00000000-000D-0000-FFFF-FFFF00000000}"/>
  </bookViews>
  <sheets>
    <sheet name="Piano finanziario" sheetId="1" r:id="rId1"/>
  </sheets>
  <definedNames>
    <definedName name="_xlnm.Print_Area" localSheetId="0">'Piano finanziario'!$A$1:$I$27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 l="1"/>
  <c r="F20" i="1"/>
  <c r="F17" i="1"/>
  <c r="F16" i="1"/>
  <c r="F15" i="1"/>
  <c r="F14" i="1"/>
  <c r="F13" i="1"/>
  <c r="F12" i="1"/>
  <c r="F11" i="1"/>
  <c r="F9" i="1"/>
  <c r="E6" i="1"/>
  <c r="F8" i="1" s="1"/>
  <c r="E10" i="1" l="1"/>
  <c r="E24" i="1" s="1"/>
  <c r="F24" i="1"/>
  <c r="G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Tapella</author>
    <author>Anna Gentile</author>
    <author>asus</author>
    <author>Administrator</author>
  </authors>
  <commentList>
    <comment ref="B7" authorId="0" shapeId="0" xr:uid="{00000000-0006-0000-0000-000001000000}">
      <text>
        <r>
          <rPr>
            <i/>
            <sz val="8"/>
            <color indexed="81"/>
            <rFont val="Arial"/>
            <family val="2"/>
          </rPr>
          <t>Indicare eventuali finanziamenti da parte di soggetti esterni</t>
        </r>
        <r>
          <rPr>
            <sz val="8"/>
            <color indexed="81"/>
            <rFont val="Tahoma"/>
            <family val="2"/>
          </rPr>
          <t xml:space="preserve">
</t>
        </r>
      </text>
    </comment>
    <comment ref="F11" authorId="1" shapeId="0" xr:uid="{00000000-0006-0000-0000-000002000000}">
      <text>
        <r>
          <rPr>
            <b/>
            <sz val="9"/>
            <color indexed="81"/>
            <rFont val="Tahoma"/>
            <family val="2"/>
          </rPr>
          <t>Calcolato sul costo orario medio di € 173,00</t>
        </r>
      </text>
    </comment>
    <comment ref="F12" authorId="1" shapeId="0" xr:uid="{00000000-0006-0000-0000-000003000000}">
      <text>
        <r>
          <rPr>
            <b/>
            <sz val="9"/>
            <color indexed="81"/>
            <rFont val="Tahoma"/>
            <family val="2"/>
          </rPr>
          <t xml:space="preserve">Calcolato sul costo orario medio di € 143,00 </t>
        </r>
      </text>
    </comment>
    <comment ref="F13" authorId="2" shapeId="0" xr:uid="{41743366-1586-4AFE-9E01-AE5C558B1D4E}">
      <text>
        <r>
          <rPr>
            <b/>
            <sz val="9"/>
            <color indexed="81"/>
            <rFont val="Tahoma"/>
            <family val="2"/>
          </rPr>
          <t>Calcolato sul costo orario medio di € 67,00</t>
        </r>
        <r>
          <rPr>
            <sz val="9"/>
            <color indexed="81"/>
            <rFont val="Tahoma"/>
            <family val="2"/>
          </rPr>
          <t xml:space="preserve">
</t>
        </r>
      </text>
    </comment>
    <comment ref="F14" authorId="2" shapeId="0" xr:uid="{428EE6FC-0AD1-4C17-AAEB-C62B1CFA7A5A}">
      <text>
        <r>
          <rPr>
            <b/>
            <sz val="9"/>
            <color indexed="81"/>
            <rFont val="Tahoma"/>
            <family val="2"/>
          </rPr>
          <t>Calcolato sul costo orario medio di € 80,00</t>
        </r>
        <r>
          <rPr>
            <sz val="9"/>
            <color indexed="81"/>
            <rFont val="Tahoma"/>
            <family val="2"/>
          </rPr>
          <t xml:space="preserve">
</t>
        </r>
      </text>
    </comment>
    <comment ref="F15" authorId="2" shapeId="0" xr:uid="{E50DC62B-CC72-48B9-9A81-1E20E23C085F}">
      <text>
        <r>
          <rPr>
            <b/>
            <sz val="9"/>
            <color indexed="81"/>
            <rFont val="Tahoma"/>
            <family val="2"/>
          </rPr>
          <t>Calcolato sul costo orario mediodi € 45,00</t>
        </r>
        <r>
          <rPr>
            <sz val="9"/>
            <color indexed="81"/>
            <rFont val="Tahoma"/>
            <family val="2"/>
          </rPr>
          <t xml:space="preserve">
</t>
        </r>
      </text>
    </comment>
    <comment ref="F16" authorId="2" shapeId="0" xr:uid="{9F739CF3-3EF9-47D8-A00E-0832356B9AB9}">
      <text>
        <r>
          <rPr>
            <b/>
            <sz val="9"/>
            <color indexed="81"/>
            <rFont val="Tahoma"/>
            <family val="2"/>
          </rPr>
          <t>Calcolato sul costo orario medio di € 57,00</t>
        </r>
        <r>
          <rPr>
            <sz val="9"/>
            <color indexed="81"/>
            <rFont val="Tahoma"/>
            <family val="2"/>
          </rPr>
          <t xml:space="preserve">
</t>
        </r>
      </text>
    </comment>
    <comment ref="F17" authorId="3" shapeId="0" xr:uid="{F50C8DF4-39DE-4488-8363-E501F0A1D24C}">
      <text>
        <r>
          <rPr>
            <b/>
            <sz val="9"/>
            <color indexed="81"/>
            <rFont val="Tahoma"/>
            <family val="2"/>
          </rPr>
          <t>Compresi oneri costo struttura</t>
        </r>
      </text>
    </comment>
    <comment ref="B20" authorId="3" shapeId="0" xr:uid="{489AEF81-75B4-49CA-9FA5-F57C36D433EB}">
      <text>
        <r>
          <rPr>
            <sz val="9"/>
            <color indexed="81"/>
            <rFont val="Tahoma"/>
            <family val="2"/>
          </rPr>
          <t>€ 75,00 a commissario a sessione - lordo docente</t>
        </r>
      </text>
    </comment>
    <comment ref="F20" authorId="3" shapeId="0" xr:uid="{1F04B660-AA9D-4803-8EE0-29F9D796FFD9}">
      <text>
        <r>
          <rPr>
            <b/>
            <sz val="9"/>
            <color indexed="81"/>
            <rFont val="Tahoma"/>
            <family val="2"/>
          </rPr>
          <t>costo oneri struttura compresi</t>
        </r>
      </text>
    </comment>
    <comment ref="B21" authorId="3" shapeId="0" xr:uid="{BF815CEB-5B4E-465D-849E-6D12BA8402E0}">
      <text>
        <r>
          <rPr>
            <sz val="9"/>
            <color indexed="81"/>
            <rFont val="Tahoma"/>
            <family val="2"/>
          </rPr>
          <t>€ 10 a candidato a commissario e comunque non oltre i € 150 a sessione - lordo docente</t>
        </r>
      </text>
    </comment>
    <comment ref="F21" authorId="3" shapeId="0" xr:uid="{B2276F84-D699-4808-98F8-E80CF4628DAD}">
      <text>
        <r>
          <rPr>
            <b/>
            <sz val="9"/>
            <color indexed="81"/>
            <rFont val="Tahoma"/>
            <family val="2"/>
          </rPr>
          <t>costo oneri struttura compresi</t>
        </r>
      </text>
    </comment>
  </commentList>
</comments>
</file>

<file path=xl/sharedStrings.xml><?xml version="1.0" encoding="utf-8"?>
<sst xmlns="http://schemas.openxmlformats.org/spreadsheetml/2006/main" count="27" uniqueCount="26">
  <si>
    <t>Corso di perfezionamento in ………………………………………</t>
  </si>
  <si>
    <t>Contributo d'iscrizione</t>
  </si>
  <si>
    <t>Numero minimo di posti disponibili per l'iscrizione</t>
  </si>
  <si>
    <t>Contributo derivante dalle iscrizioni calcolato sul numero minimo di allievi previsto</t>
  </si>
  <si>
    <t>Finanziamenti esterni</t>
  </si>
  <si>
    <t>Quota a copertura delle spese generali di Ateneo su contributi richiesti ai frequentanti (25%)</t>
  </si>
  <si>
    <t>Quota a copertura delle spese generali di Ateneo sulle erogazioni finalizzate al corso da parte di enti e soggetti esterni (15%)</t>
  </si>
  <si>
    <t>Quota disponibile per la realizzazione del corso</t>
  </si>
  <si>
    <t>Materiale inventariabile</t>
  </si>
  <si>
    <t>Accreditamento ECM (€500,00)</t>
  </si>
  <si>
    <t>TOTALE</t>
  </si>
  <si>
    <t>Note per la compilazione</t>
  </si>
  <si>
    <t>Spese per il personale strutturato
n. ORE Docenza INTERNA</t>
  </si>
  <si>
    <t>Spese per il personale non strutturato
n. ORE Docenza ESTERNA</t>
  </si>
  <si>
    <t>Spese per codocenza interna ed esterna
n. ORE di codocenza</t>
  </si>
  <si>
    <t>Spesa per docenza laboratoriale interna/esterna 
 n. ORE</t>
  </si>
  <si>
    <t>Trasferimenti interni</t>
  </si>
  <si>
    <t xml:space="preserve">Costi di esercizio </t>
  </si>
  <si>
    <t>Spese per Commissioni esame di ammissione/finale (fino a 7 candidati)</t>
  </si>
  <si>
    <t>Spese per Commissioni esame di ammissione/finale (oltre 7 candidati)</t>
  </si>
  <si>
    <t>Spesa per Tutoraggio ex Art. 45  n. ORE</t>
  </si>
  <si>
    <t>Spesa per Esercitazioni di didattica integrativa ex Art. 45  n. ORE</t>
  </si>
  <si>
    <t xml:space="preserve">Indicare il valore stimato per la progettazione nuove iniziative sulla base della complessità fino a un massimo di € 4.000,00 lordo dipendente. </t>
  </si>
  <si>
    <t>Totale delle spese</t>
  </si>
  <si>
    <t>Differenza</t>
  </si>
  <si>
    <r>
      <rPr>
        <b/>
        <sz val="10"/>
        <rFont val="Times New Roman"/>
        <family val="1"/>
      </rPr>
      <t xml:space="preserve">Compilare esclusivamente le celle evidenziate in verdino. 
</t>
    </r>
    <r>
      <rPr>
        <sz val="10"/>
        <rFont val="Times New Roman"/>
        <family val="1"/>
      </rPr>
      <t xml:space="preserve">
Per la parte relativa ai costi per la docenza indicare le ore che si prevede di pagare. Il costo della docenza viene calcolato sulla base di una media che considera il costo oneri compresi per la struttura.
Docenza:
- se interna € 173,00
- se esterna € 143,00 (media rappresentativa delle diverse categorie/oneri inclusi)
- codocenza frontale interna/esterna (riguarda solo l’attività multidisciplinari e seminariali): € 67,00
- docenza laboratoriale interna/esterna: € 80,00
Art. 45 Tutoraggio dottorandi di ricerca e titolari di contratti di ricerca/assegnisti di ricerca: € 45,00 (i soggetti devono essere iscritti all'albo)
Art. 45 Esercitazioni didattica integrativa dottorandi di ricerca e/assegnisti di ricerca, incarichi di ricerca: al corso: € 57,00 (i soggetti devono essere iscritti all'albo)
Progettazione nuove iniziative (individuato sulla base della complessità): fino ad un massimo di € 4.000,00 (lordo docente)  
Spese per Commissioni di esame di ammissione/finale:
- € 75,00 a commissario a sessione (fino a 7 candidati)
- € 10 a candidato a commissario e comunque non oltre i € 150 a sessione (oltre i 7 candidati)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</si>
</sst>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2]\ * #,##0.00_-;\-[$€-2]\ * #,##0.00_-;_-[$€-2]\ * &quot;-&quot;??_-;_-@_-"/>
    <numFmt numFmtId="166" formatCode="#,##0_ ;\-#,##0\ "/>
    <numFmt numFmtId="167" formatCode="#,##0.00\ &quot;€&quot;;[Red]#,##0.00\ &quot;€&quot;"/>
  </numFmts>
  <fonts count="14" x14ac:knownFonts="1">
    <font>
      <sz val="10"/>
      <name val="Arial"/>
      <family val="2"/>
    </font>
    <font>
      <sz val="10"/>
      <name val="Times New Roman"/>
      <family val="1"/>
    </font>
    <font>
      <b/>
      <sz val="10"/>
      <name val="Times New Roman"/>
      <family val="1"/>
    </font>
    <font>
      <b/>
      <i/>
      <sz val="10"/>
      <name val="Times New Roman"/>
      <family val="1"/>
    </font>
    <font>
      <b/>
      <i/>
      <sz val="10"/>
      <name val="Arial"/>
      <family val="2"/>
    </font>
    <font>
      <b/>
      <sz val="11"/>
      <name val="Times New Roman"/>
      <family val="1"/>
    </font>
    <font>
      <sz val="11"/>
      <name val="Times New Roman"/>
      <family val="1"/>
    </font>
    <font>
      <sz val="8"/>
      <name val="Times New Roman"/>
      <family val="1"/>
    </font>
    <font>
      <i/>
      <sz val="8"/>
      <color indexed="81"/>
      <name val="Arial"/>
      <family val="2"/>
    </font>
    <font>
      <sz val="8"/>
      <color indexed="81"/>
      <name val="Tahoma"/>
      <family val="2"/>
    </font>
    <font>
      <b/>
      <sz val="10"/>
      <name val="Arial"/>
      <family val="2"/>
    </font>
    <font>
      <b/>
      <sz val="9"/>
      <color indexed="81"/>
      <name val="Tahoma"/>
      <family val="2"/>
    </font>
    <font>
      <sz val="9"/>
      <color indexed="81"/>
      <name val="Tahoma"/>
      <family val="2"/>
    </font>
    <font>
      <b/>
      <sz val="9"/>
      <name val="Times New Roman"/>
      <family val="1"/>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9FF99"/>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3">
    <xf numFmtId="0" fontId="0" fillId="0" borderId="0" xfId="0"/>
    <xf numFmtId="0" fontId="1" fillId="0" borderId="0" xfId="0" applyFont="1" applyProtection="1">
      <protection locked="0"/>
    </xf>
    <xf numFmtId="0" fontId="1"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wrapText="1"/>
      <protection locked="0"/>
    </xf>
    <xf numFmtId="164" fontId="1" fillId="2" borderId="6"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0" xfId="0" applyFont="1" applyProtection="1">
      <protection locked="0"/>
    </xf>
    <xf numFmtId="164" fontId="1" fillId="4" borderId="6" xfId="0" applyNumberFormat="1" applyFont="1" applyFill="1" applyBorder="1" applyAlignment="1" applyProtection="1">
      <alignment horizontal="center" vertical="center" wrapText="1"/>
      <protection locked="0"/>
    </xf>
    <xf numFmtId="166" fontId="1" fillId="4" borderId="5" xfId="0" applyNumberFormat="1" applyFont="1" applyFill="1" applyBorder="1" applyAlignment="1" applyProtection="1">
      <alignment horizontal="center" vertical="center" wrapText="1"/>
      <protection locked="0"/>
    </xf>
    <xf numFmtId="164" fontId="1" fillId="4" borderId="5" xfId="0" applyNumberFormat="1" applyFont="1" applyFill="1" applyBorder="1" applyAlignment="1" applyProtection="1">
      <alignment horizontal="center" vertical="center" wrapText="1"/>
      <protection locked="0"/>
    </xf>
    <xf numFmtId="166" fontId="1" fillId="0" borderId="5" xfId="0" applyNumberFormat="1" applyFont="1" applyFill="1" applyBorder="1" applyAlignment="1" applyProtection="1">
      <alignment horizontal="center" vertical="center" wrapText="1"/>
      <protection locked="0"/>
    </xf>
    <xf numFmtId="164" fontId="1" fillId="3" borderId="6" xfId="0" applyNumberFormat="1" applyFont="1" applyFill="1" applyBorder="1" applyAlignment="1" applyProtection="1">
      <alignment horizontal="center" vertical="center" wrapText="1"/>
    </xf>
    <xf numFmtId="164" fontId="1" fillId="2" borderId="5" xfId="0" applyNumberFormat="1" applyFont="1" applyFill="1" applyBorder="1" applyAlignment="1">
      <alignment horizontal="center" vertical="center" wrapText="1"/>
    </xf>
    <xf numFmtId="166" fontId="13" fillId="3" borderId="5" xfId="0" applyNumberFormat="1" applyFont="1" applyFill="1" applyBorder="1" applyAlignment="1" applyProtection="1">
      <alignment horizontal="center" vertical="center" wrapText="1"/>
      <protection locked="0"/>
    </xf>
    <xf numFmtId="165" fontId="1" fillId="4" borderId="6" xfId="0" applyNumberFormat="1"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164" fontId="1" fillId="0" borderId="6" xfId="0" applyNumberFormat="1" applyFont="1" applyBorder="1" applyAlignment="1" applyProtection="1">
      <alignment horizontal="center" vertical="center" wrapText="1"/>
      <protection locked="0"/>
    </xf>
    <xf numFmtId="165" fontId="1" fillId="3" borderId="6" xfId="0" applyNumberFormat="1" applyFont="1" applyFill="1" applyBorder="1" applyAlignment="1" applyProtection="1">
      <alignment horizontal="center" vertical="center" wrapText="1"/>
    </xf>
    <xf numFmtId="164" fontId="1" fillId="3" borderId="18" xfId="0" applyNumberFormat="1" applyFont="1" applyFill="1" applyBorder="1" applyAlignment="1" applyProtection="1">
      <alignment horizontal="center" vertical="center" wrapText="1"/>
    </xf>
    <xf numFmtId="164" fontId="1" fillId="2" borderId="19" xfId="0" applyNumberFormat="1" applyFont="1" applyFill="1" applyBorder="1" applyAlignment="1">
      <alignment horizontal="center" vertical="center" wrapText="1"/>
    </xf>
    <xf numFmtId="166" fontId="13" fillId="3" borderId="18" xfId="0" applyNumberFormat="1"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167" fontId="1" fillId="3" borderId="9"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4" fontId="1" fillId="0" borderId="6" xfId="0" applyNumberFormat="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textRotation="90" wrapText="1"/>
      <protection locked="0"/>
    </xf>
    <xf numFmtId="0" fontId="0" fillId="0" borderId="14" xfId="0" applyBorder="1" applyAlignment="1">
      <alignment horizontal="center" vertical="center" textRotation="90"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7" fillId="0" borderId="11" xfId="0" applyFont="1" applyBorder="1" applyAlignment="1" applyProtection="1">
      <alignment horizontal="justify" vertical="justify" wrapText="1"/>
      <protection locked="0"/>
    </xf>
    <xf numFmtId="0" fontId="0" fillId="0" borderId="12" xfId="0" applyBorder="1" applyAlignment="1" applyProtection="1">
      <alignment horizontal="justify" vertical="justify" wrapText="1"/>
      <protection locked="0"/>
    </xf>
    <xf numFmtId="0" fontId="0" fillId="0" borderId="10" xfId="0" applyBorder="1" applyAlignment="1" applyProtection="1">
      <alignment horizontal="justify" vertical="justify" wrapText="1"/>
      <protection locked="0"/>
    </xf>
    <xf numFmtId="0" fontId="10" fillId="0" borderId="5" xfId="0" applyFont="1" applyBorder="1" applyAlignment="1">
      <alignment horizontal="center" vertical="center" wrapText="1"/>
    </xf>
    <xf numFmtId="0" fontId="0" fillId="0" borderId="5" xfId="0"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0" fontId="1" fillId="3" borderId="5" xfId="0" applyFont="1" applyFill="1" applyBorder="1" applyAlignment="1" applyProtection="1">
      <alignment horizontal="left" vertical="justify"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cellXfs>
  <cellStyles count="1">
    <cellStyle name="Normale"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7"/>
  <sheetViews>
    <sheetView tabSelected="1" topLeftCell="A25" zoomScaleNormal="100" workbookViewId="0">
      <selection activeCell="B26" sqref="B26:I26"/>
    </sheetView>
  </sheetViews>
  <sheetFormatPr defaultColWidth="9.109375" defaultRowHeight="13.2" x14ac:dyDescent="0.25"/>
  <cols>
    <col min="1" max="1" width="15.6640625" style="1" customWidth="1"/>
    <col min="2" max="2" width="19.44140625" style="1" bestFit="1" customWidth="1"/>
    <col min="3" max="3" width="10.88671875" style="2" bestFit="1" customWidth="1"/>
    <col min="4" max="4" width="11.33203125" style="2" customWidth="1"/>
    <col min="5" max="6" width="15.6640625" style="1" customWidth="1"/>
    <col min="7" max="7" width="16.6640625" style="1" customWidth="1"/>
    <col min="8" max="16384" width="9.109375" style="1"/>
  </cols>
  <sheetData>
    <row r="2" spans="1:8" ht="13.8" thickBot="1" x14ac:dyDescent="0.3"/>
    <row r="3" spans="1:8" s="3" customFormat="1" ht="47.25" customHeight="1" x14ac:dyDescent="0.25">
      <c r="B3" s="26" t="s">
        <v>0</v>
      </c>
      <c r="C3" s="27"/>
      <c r="D3" s="27"/>
      <c r="E3" s="27"/>
      <c r="F3" s="28"/>
      <c r="G3" s="4"/>
      <c r="H3" s="4"/>
    </row>
    <row r="4" spans="1:8" s="3" customFormat="1" ht="20.25" customHeight="1" x14ac:dyDescent="0.25">
      <c r="B4" s="29" t="s">
        <v>1</v>
      </c>
      <c r="C4" s="30"/>
      <c r="D4" s="30"/>
      <c r="E4" s="31"/>
      <c r="F4" s="17"/>
      <c r="G4" s="4"/>
      <c r="H4" s="4"/>
    </row>
    <row r="5" spans="1:8" s="3" customFormat="1" ht="20.25" customHeight="1" x14ac:dyDescent="0.25">
      <c r="B5" s="29" t="s">
        <v>2</v>
      </c>
      <c r="C5" s="30"/>
      <c r="D5" s="30"/>
      <c r="E5" s="31"/>
      <c r="F5" s="18"/>
      <c r="G5" s="4"/>
      <c r="H5" s="4"/>
    </row>
    <row r="6" spans="1:8" s="2" customFormat="1" ht="40.200000000000003" customHeight="1" x14ac:dyDescent="0.25">
      <c r="B6" s="32" t="s">
        <v>3</v>
      </c>
      <c r="C6" s="33"/>
      <c r="D6" s="33"/>
      <c r="E6" s="15">
        <f>F4*F5</f>
        <v>0</v>
      </c>
      <c r="F6" s="34"/>
    </row>
    <row r="7" spans="1:8" s="2" customFormat="1" ht="40.200000000000003" customHeight="1" thickBot="1" x14ac:dyDescent="0.3">
      <c r="B7" s="32" t="s">
        <v>4</v>
      </c>
      <c r="C7" s="33"/>
      <c r="D7" s="33"/>
      <c r="E7" s="12"/>
      <c r="F7" s="35"/>
    </row>
    <row r="8" spans="1:8" s="2" customFormat="1" ht="45.15" customHeight="1" x14ac:dyDescent="0.25">
      <c r="A8" s="38" t="s">
        <v>16</v>
      </c>
      <c r="B8" s="32" t="s">
        <v>5</v>
      </c>
      <c r="C8" s="36"/>
      <c r="D8" s="36"/>
      <c r="E8" s="37"/>
      <c r="F8" s="5">
        <f>(E6*25/100)</f>
        <v>0</v>
      </c>
    </row>
    <row r="9" spans="1:8" s="2" customFormat="1" ht="45.15" customHeight="1" thickBot="1" x14ac:dyDescent="0.3">
      <c r="A9" s="39"/>
      <c r="B9" s="32" t="s">
        <v>6</v>
      </c>
      <c r="C9" s="36"/>
      <c r="D9" s="36"/>
      <c r="E9" s="37"/>
      <c r="F9" s="5">
        <f>(E7*15/100)</f>
        <v>0</v>
      </c>
    </row>
    <row r="10" spans="1:8" s="2" customFormat="1" ht="40.200000000000003" customHeight="1" x14ac:dyDescent="0.25">
      <c r="B10" s="32" t="s">
        <v>7</v>
      </c>
      <c r="C10" s="36"/>
      <c r="D10" s="36"/>
      <c r="E10" s="15">
        <f>(E6+E7)-(F8+F9)</f>
        <v>0</v>
      </c>
      <c r="F10" s="19"/>
    </row>
    <row r="11" spans="1:8" s="2" customFormat="1" ht="40.200000000000003" customHeight="1" x14ac:dyDescent="0.25">
      <c r="B11" s="32" t="s">
        <v>12</v>
      </c>
      <c r="C11" s="45"/>
      <c r="D11" s="45"/>
      <c r="E11" s="11"/>
      <c r="F11" s="20">
        <f>E11*173</f>
        <v>0</v>
      </c>
    </row>
    <row r="12" spans="1:8" s="2" customFormat="1" ht="40.200000000000003" customHeight="1" x14ac:dyDescent="0.25">
      <c r="B12" s="32" t="s">
        <v>13</v>
      </c>
      <c r="C12" s="36"/>
      <c r="D12" s="36"/>
      <c r="E12" s="11"/>
      <c r="F12" s="14">
        <f>E12*143</f>
        <v>0</v>
      </c>
    </row>
    <row r="13" spans="1:8" s="2" customFormat="1" ht="40.200000000000003" customHeight="1" x14ac:dyDescent="0.25">
      <c r="B13" s="32" t="s">
        <v>14</v>
      </c>
      <c r="C13" s="45"/>
      <c r="D13" s="45"/>
      <c r="E13" s="11"/>
      <c r="F13" s="14">
        <f>E13*67</f>
        <v>0</v>
      </c>
    </row>
    <row r="14" spans="1:8" s="2" customFormat="1" ht="40.200000000000003" customHeight="1" x14ac:dyDescent="0.25">
      <c r="B14" s="32" t="s">
        <v>15</v>
      </c>
      <c r="C14" s="45"/>
      <c r="D14" s="45"/>
      <c r="E14" s="11"/>
      <c r="F14" s="14">
        <f>E14*80</f>
        <v>0</v>
      </c>
    </row>
    <row r="15" spans="1:8" s="2" customFormat="1" ht="40.200000000000003" customHeight="1" x14ac:dyDescent="0.25">
      <c r="B15" s="47" t="s">
        <v>20</v>
      </c>
      <c r="C15" s="48"/>
      <c r="D15" s="48"/>
      <c r="E15" s="11"/>
      <c r="F15" s="14">
        <f>E15*45</f>
        <v>0</v>
      </c>
    </row>
    <row r="16" spans="1:8" s="2" customFormat="1" ht="40.200000000000003" customHeight="1" x14ac:dyDescent="0.25">
      <c r="B16" s="47" t="s">
        <v>21</v>
      </c>
      <c r="C16" s="48"/>
      <c r="D16" s="48"/>
      <c r="E16" s="11"/>
      <c r="F16" s="14">
        <f>E16*57</f>
        <v>0</v>
      </c>
    </row>
    <row r="17" spans="2:9" s="2" customFormat="1" ht="40.200000000000003" customHeight="1" x14ac:dyDescent="0.25">
      <c r="B17" s="32" t="s">
        <v>22</v>
      </c>
      <c r="C17" s="36"/>
      <c r="D17" s="36"/>
      <c r="E17" s="11"/>
      <c r="F17" s="14">
        <f>E17*1.4</f>
        <v>0</v>
      </c>
    </row>
    <row r="18" spans="2:9" s="2" customFormat="1" ht="40.200000000000003" customHeight="1" x14ac:dyDescent="0.25">
      <c r="B18" s="32" t="s">
        <v>8</v>
      </c>
      <c r="C18" s="46"/>
      <c r="D18" s="46"/>
      <c r="E18" s="13"/>
      <c r="F18" s="10">
        <v>0</v>
      </c>
    </row>
    <row r="19" spans="2:9" s="2" customFormat="1" ht="40.200000000000003" customHeight="1" x14ac:dyDescent="0.25">
      <c r="B19" s="32" t="s">
        <v>17</v>
      </c>
      <c r="C19" s="36"/>
      <c r="D19" s="36"/>
      <c r="E19" s="13"/>
      <c r="F19" s="10">
        <v>0</v>
      </c>
    </row>
    <row r="20" spans="2:9" s="2" customFormat="1" ht="40.200000000000003" customHeight="1" x14ac:dyDescent="0.25">
      <c r="B20" s="32" t="s">
        <v>18</v>
      </c>
      <c r="C20" s="36"/>
      <c r="D20" s="36"/>
      <c r="E20" s="12">
        <v>0</v>
      </c>
      <c r="F20" s="21">
        <f>E20*1.4</f>
        <v>0</v>
      </c>
    </row>
    <row r="21" spans="2:9" s="2" customFormat="1" ht="40.200000000000003" customHeight="1" x14ac:dyDescent="0.25">
      <c r="B21" s="32" t="s">
        <v>19</v>
      </c>
      <c r="C21" s="36"/>
      <c r="D21" s="36"/>
      <c r="E21" s="12">
        <v>0</v>
      </c>
      <c r="F21" s="21">
        <f>E21*1.4</f>
        <v>0</v>
      </c>
    </row>
    <row r="22" spans="2:9" s="2" customFormat="1" ht="40.200000000000003" customHeight="1" x14ac:dyDescent="0.25">
      <c r="B22" s="32" t="s">
        <v>9</v>
      </c>
      <c r="C22" s="36"/>
      <c r="D22" s="36"/>
      <c r="E22" s="13"/>
      <c r="F22" s="10">
        <v>0</v>
      </c>
    </row>
    <row r="23" spans="2:9" s="2" customFormat="1" ht="40.200000000000003" customHeight="1" x14ac:dyDescent="0.25">
      <c r="B23" s="50"/>
      <c r="C23" s="51"/>
      <c r="D23" s="52"/>
      <c r="E23" s="16" t="s">
        <v>7</v>
      </c>
      <c r="F23" s="16" t="s">
        <v>23</v>
      </c>
      <c r="G23" s="23" t="s">
        <v>24</v>
      </c>
    </row>
    <row r="24" spans="2:9" s="2" customFormat="1" ht="40.200000000000003" customHeight="1" thickBot="1" x14ac:dyDescent="0.3">
      <c r="B24" s="40" t="s">
        <v>10</v>
      </c>
      <c r="C24" s="41"/>
      <c r="D24" s="41"/>
      <c r="E24" s="6">
        <f>E10</f>
        <v>0</v>
      </c>
      <c r="F24" s="22">
        <f>SUM(F11:F22)</f>
        <v>0</v>
      </c>
      <c r="G24" s="25">
        <f>E24-F24</f>
        <v>0</v>
      </c>
      <c r="H24" s="24"/>
    </row>
    <row r="25" spans="2:9" s="2" customFormat="1" ht="53.4" customHeight="1" x14ac:dyDescent="0.25">
      <c r="B25" s="7" t="s">
        <v>11</v>
      </c>
      <c r="C25" s="8"/>
      <c r="D25" s="8"/>
      <c r="E25" s="8"/>
      <c r="F25" s="8"/>
    </row>
    <row r="26" spans="2:9" s="2" customFormat="1" ht="315.14999999999998" customHeight="1" x14ac:dyDescent="0.25">
      <c r="B26" s="49" t="s">
        <v>25</v>
      </c>
      <c r="C26" s="49"/>
      <c r="D26" s="49"/>
      <c r="E26" s="49"/>
      <c r="F26" s="49"/>
      <c r="G26" s="49"/>
      <c r="H26" s="49"/>
      <c r="I26" s="49"/>
    </row>
    <row r="27" spans="2:9" s="9" customFormat="1" ht="29.25" customHeight="1" x14ac:dyDescent="0.2">
      <c r="B27" s="42"/>
      <c r="C27" s="43"/>
      <c r="D27" s="43"/>
      <c r="E27" s="43"/>
      <c r="F27" s="44"/>
    </row>
  </sheetData>
  <sheetProtection algorithmName="SHA-512" hashValue="J49Tex0cJxVxqQNN5bqG4vnHHzG+5OHg9pJ/fYGcahkSMC/tKN3puOyEDAFCbrndL+UqLD2PGesn1/7NgToqFQ==" saltValue="ftq3rrdvaDTb9r4sdfARDA==" spinCount="100000" sheet="1" objects="1" scenarios="1"/>
  <mergeCells count="27">
    <mergeCell ref="B24:D24"/>
    <mergeCell ref="B27:F27"/>
    <mergeCell ref="B11:D11"/>
    <mergeCell ref="B12:D12"/>
    <mergeCell ref="B18:D18"/>
    <mergeCell ref="B19:D19"/>
    <mergeCell ref="B22:D22"/>
    <mergeCell ref="B13:D13"/>
    <mergeCell ref="B14:D14"/>
    <mergeCell ref="B15:D15"/>
    <mergeCell ref="B16:D16"/>
    <mergeCell ref="B17:D17"/>
    <mergeCell ref="B26:I26"/>
    <mergeCell ref="B20:D20"/>
    <mergeCell ref="B21:D21"/>
    <mergeCell ref="B23:D23"/>
    <mergeCell ref="B8:D8"/>
    <mergeCell ref="E8:E9"/>
    <mergeCell ref="B9:D9"/>
    <mergeCell ref="A8:A9"/>
    <mergeCell ref="B10:D10"/>
    <mergeCell ref="B3:F3"/>
    <mergeCell ref="B4:E4"/>
    <mergeCell ref="B5:E5"/>
    <mergeCell ref="B6:D6"/>
    <mergeCell ref="F6:F7"/>
    <mergeCell ref="B7:D7"/>
  </mergeCells>
  <conditionalFormatting sqref="F24">
    <cfRule type="cellIs" dxfId="2" priority="3" operator="greaterThan">
      <formula>$E$24</formula>
    </cfRule>
  </conditionalFormatting>
  <conditionalFormatting sqref="G24">
    <cfRule type="cellIs" dxfId="1" priority="2" operator="lessThan">
      <formula>0</formula>
    </cfRule>
    <cfRule type="cellIs" dxfId="0" priority="1" operator="lessThan">
      <formula>0</formula>
    </cfRule>
  </conditionalFormatting>
  <dataValidations count="4">
    <dataValidation type="whole" allowBlank="1" showInputMessage="1" showErrorMessage="1" sqref="E11:E16 E22" xr:uid="{00000000-0002-0000-0000-000000000000}">
      <formula1>1</formula1>
      <formula2>1000</formula2>
    </dataValidation>
    <dataValidation type="whole" allowBlank="1" showInputMessage="1" showErrorMessage="1" error="sulla base della complessità fino a un massimo di € 4.000,00" sqref="E17" xr:uid="{240CE2DF-A382-4A44-8C13-98FD04FE34BB}">
      <formula1>1</formula1>
      <formula2>4000</formula2>
    </dataValidation>
    <dataValidation type="whole" allowBlank="1" showInputMessage="1" showErrorMessage="1" sqref="E18" xr:uid="{B003640C-B73B-42BB-A2AF-EB32115B232F}">
      <formula1>1</formula1>
      <formula2>999999999</formula2>
    </dataValidation>
    <dataValidation type="whole" allowBlank="1" showInputMessage="1" showErrorMessage="1" sqref="E19" xr:uid="{847DD16A-A731-4EC1-A58D-9E07D56FA944}">
      <formula1>1</formula1>
      <formula2>9999999999999</formula2>
    </dataValidation>
  </dataValidations>
  <pageMargins left="0.7" right="0.7" top="0.75" bottom="0.75" header="0.3" footer="0.3"/>
  <pageSetup paperSize="9" scale="6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Piano finanziario</vt:lpstr>
      <vt:lpstr>'Piano finanziario'!Area_stampa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Gentile</dc:creator>
  <cp:lastModifiedBy>Anna Concetta Gentile</cp:lastModifiedBy>
  <cp:lastPrinted>2026-02-16T11:28:44Z</cp:lastPrinted>
  <dcterms:created xsi:type="dcterms:W3CDTF">2021-01-27T09:09:38Z</dcterms:created>
  <dcterms:modified xsi:type="dcterms:W3CDTF">2026-02-17T16:03:29Z</dcterms:modified>
</cp:coreProperties>
</file>